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12"/>
  <workbookPr/>
  <mc:AlternateContent xmlns:mc="http://schemas.openxmlformats.org/markup-compatibility/2006">
    <mc:Choice Requires="x15">
      <x15ac:absPath xmlns:x15ac="http://schemas.microsoft.com/office/spreadsheetml/2010/11/ac" url="https://obudaiegyetem.sharepoint.com/sites/MSckpzsfejleszts/Megosztott dokumentumok/Leadásra/OFIGra/NIK 20221201/NIK Gazdaságinformatikus MSc 20221201/"/>
    </mc:Choice>
  </mc:AlternateContent>
  <xr:revisionPtr revIDLastSave="70" documentId="11_8D838CA6742E07E76C24C3D484E8F7B6D4EBC0D6" xr6:coauthVersionLast="47" xr6:coauthVersionMax="47" xr10:uidLastSave="{652EA0BC-B3AB-4FBC-AE9F-E3366C0E1A0D}"/>
  <bookViews>
    <workbookView xWindow="0" yWindow="0" windowWidth="21600" windowHeight="8430" xr2:uid="{00000000-000D-0000-FFFF-FFFF00000000}"/>
  </bookViews>
  <sheets>
    <sheet name="BI MSc full time" sheetId="4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2" i="4" l="1"/>
  <c r="H23" i="4"/>
  <c r="H24" i="4"/>
  <c r="H25" i="4"/>
  <c r="H26" i="4"/>
  <c r="H27" i="4"/>
  <c r="H28" i="4"/>
  <c r="AC40" i="4"/>
  <c r="AC41" i="4"/>
  <c r="AC39" i="4"/>
  <c r="H41" i="4"/>
  <c r="G41" i="4"/>
  <c r="H40" i="4"/>
  <c r="G40" i="4"/>
  <c r="H39" i="4"/>
  <c r="G39" i="4"/>
  <c r="H38" i="4"/>
  <c r="G38" i="4"/>
  <c r="AB37" i="4"/>
  <c r="AA37" i="4"/>
  <c r="Z37" i="4"/>
  <c r="Y37" i="4"/>
  <c r="X37" i="4"/>
  <c r="W37" i="4"/>
  <c r="V37" i="4"/>
  <c r="U37" i="4"/>
  <c r="T37" i="4"/>
  <c r="S37" i="4"/>
  <c r="R37" i="4"/>
  <c r="Q37" i="4"/>
  <c r="P37" i="4"/>
  <c r="O37" i="4"/>
  <c r="N37" i="4"/>
  <c r="M37" i="4"/>
  <c r="L37" i="4"/>
  <c r="K37" i="4"/>
  <c r="J37" i="4"/>
  <c r="I37" i="4"/>
  <c r="H36" i="4"/>
  <c r="G36" i="4"/>
  <c r="H35" i="4"/>
  <c r="G35" i="4"/>
  <c r="H34" i="4"/>
  <c r="G34" i="4"/>
  <c r="H33" i="4"/>
  <c r="G33" i="4"/>
  <c r="AB32" i="4"/>
  <c r="AA32" i="4"/>
  <c r="Z32" i="4"/>
  <c r="Y32" i="4"/>
  <c r="X32" i="4"/>
  <c r="W32" i="4"/>
  <c r="V32" i="4"/>
  <c r="U32" i="4"/>
  <c r="T32" i="4"/>
  <c r="S32" i="4"/>
  <c r="R32" i="4"/>
  <c r="Q32" i="4"/>
  <c r="P32" i="4"/>
  <c r="O32" i="4"/>
  <c r="N32" i="4"/>
  <c r="M32" i="4"/>
  <c r="H32" i="4" s="1"/>
  <c r="L32" i="4"/>
  <c r="K32" i="4"/>
  <c r="J32" i="4"/>
  <c r="I32" i="4"/>
  <c r="H31" i="4"/>
  <c r="G31" i="4"/>
  <c r="H30" i="4"/>
  <c r="G30" i="4"/>
  <c r="AB29" i="4"/>
  <c r="AA29" i="4"/>
  <c r="Z29" i="4"/>
  <c r="Y29" i="4"/>
  <c r="X29" i="4"/>
  <c r="W29" i="4"/>
  <c r="V29" i="4"/>
  <c r="U29" i="4"/>
  <c r="T29" i="4"/>
  <c r="S29" i="4"/>
  <c r="R29" i="4"/>
  <c r="Q29" i="4"/>
  <c r="P29" i="4"/>
  <c r="O29" i="4"/>
  <c r="N29" i="4"/>
  <c r="M29" i="4"/>
  <c r="H29" i="4" s="1"/>
  <c r="L29" i="4"/>
  <c r="K29" i="4"/>
  <c r="J29" i="4"/>
  <c r="I29" i="4"/>
  <c r="G28" i="4"/>
  <c r="G27" i="4"/>
  <c r="G26" i="4"/>
  <c r="G25" i="4"/>
  <c r="G24" i="4"/>
  <c r="G23" i="4"/>
  <c r="G22" i="4"/>
  <c r="AB21" i="4"/>
  <c r="AA21" i="4"/>
  <c r="Z21" i="4"/>
  <c r="Y21" i="4"/>
  <c r="X21" i="4"/>
  <c r="W21" i="4"/>
  <c r="V21" i="4"/>
  <c r="U21" i="4"/>
  <c r="T21" i="4"/>
  <c r="S21" i="4"/>
  <c r="R21" i="4"/>
  <c r="Q21" i="4"/>
  <c r="P21" i="4"/>
  <c r="O21" i="4"/>
  <c r="N21" i="4"/>
  <c r="M21" i="4"/>
  <c r="H21" i="4" s="1"/>
  <c r="L21" i="4"/>
  <c r="K21" i="4"/>
  <c r="J21" i="4"/>
  <c r="I21" i="4"/>
  <c r="H20" i="4"/>
  <c r="G20" i="4"/>
  <c r="H19" i="4"/>
  <c r="G19" i="4"/>
  <c r="H18" i="4"/>
  <c r="G18" i="4"/>
  <c r="H17" i="4"/>
  <c r="G17" i="4"/>
  <c r="H16" i="4"/>
  <c r="G16" i="4"/>
  <c r="AB15" i="4"/>
  <c r="AA15" i="4"/>
  <c r="Z15" i="4"/>
  <c r="Y15" i="4"/>
  <c r="X15" i="4"/>
  <c r="W15" i="4"/>
  <c r="V15" i="4"/>
  <c r="U15" i="4"/>
  <c r="T15" i="4"/>
  <c r="S15" i="4"/>
  <c r="R15" i="4"/>
  <c r="Q15" i="4"/>
  <c r="P15" i="4"/>
  <c r="O15" i="4"/>
  <c r="N15" i="4"/>
  <c r="M15" i="4"/>
  <c r="H15" i="4" s="1"/>
  <c r="L15" i="4"/>
  <c r="K15" i="4"/>
  <c r="J15" i="4"/>
  <c r="I15" i="4"/>
  <c r="H14" i="4"/>
  <c r="G14" i="4"/>
  <c r="H13" i="4"/>
  <c r="G13" i="4"/>
  <c r="H12" i="4"/>
  <c r="G12" i="4"/>
  <c r="H11" i="4"/>
  <c r="G11" i="4"/>
  <c r="H10" i="4"/>
  <c r="G10" i="4"/>
  <c r="H9" i="4"/>
  <c r="G9" i="4"/>
  <c r="AB8" i="4"/>
  <c r="AB42" i="4" s="1"/>
  <c r="AA8" i="4"/>
  <c r="Z8" i="4"/>
  <c r="Y8" i="4"/>
  <c r="X8" i="4"/>
  <c r="X42" i="4" s="1"/>
  <c r="W8" i="4"/>
  <c r="V8" i="4"/>
  <c r="U8" i="4"/>
  <c r="T8" i="4"/>
  <c r="T42" i="4" s="1"/>
  <c r="S8" i="4"/>
  <c r="S42" i="4" s="1"/>
  <c r="R8" i="4"/>
  <c r="Q8" i="4"/>
  <c r="P8" i="4"/>
  <c r="P42" i="4" s="1"/>
  <c r="O8" i="4"/>
  <c r="O42" i="4" s="1"/>
  <c r="N8" i="4"/>
  <c r="N42" i="4" s="1"/>
  <c r="M8" i="4"/>
  <c r="H8" i="4" s="1"/>
  <c r="L8" i="4"/>
  <c r="K8" i="4"/>
  <c r="K42" i="4" s="1"/>
  <c r="J8" i="4"/>
  <c r="I8" i="4"/>
  <c r="L45" i="4" l="1"/>
  <c r="L44" i="4"/>
  <c r="L43" i="4"/>
  <c r="Q45" i="4"/>
  <c r="Q44" i="4"/>
  <c r="Q43" i="4"/>
  <c r="V45" i="4"/>
  <c r="V44" i="4"/>
  <c r="V43" i="4"/>
  <c r="AA45" i="4"/>
  <c r="AA44" i="4"/>
  <c r="AA43" i="4"/>
  <c r="W42" i="4"/>
  <c r="L42" i="4"/>
  <c r="P46" i="4"/>
  <c r="G29" i="4"/>
  <c r="G32" i="4"/>
  <c r="G21" i="4"/>
  <c r="Y42" i="4"/>
  <c r="H37" i="4"/>
  <c r="H42" i="4" s="1"/>
  <c r="U42" i="4"/>
  <c r="U46" i="4" s="1"/>
  <c r="I42" i="4"/>
  <c r="J42" i="4"/>
  <c r="R42" i="4"/>
  <c r="Z42" i="4"/>
  <c r="G37" i="4"/>
  <c r="AA46" i="4"/>
  <c r="K46" i="4"/>
  <c r="V46" i="4"/>
  <c r="AA42" i="4"/>
  <c r="G15" i="4"/>
  <c r="M42" i="4"/>
  <c r="Q42" i="4"/>
  <c r="G8" i="4"/>
  <c r="V42" i="4"/>
  <c r="Z46" i="4" l="1"/>
  <c r="L46" i="4"/>
  <c r="Q46" i="4"/>
  <c r="G42" i="4"/>
</calcChain>
</file>

<file path=xl/sharedStrings.xml><?xml version="1.0" encoding="utf-8"?>
<sst xmlns="http://schemas.openxmlformats.org/spreadsheetml/2006/main" count="204" uniqueCount="127">
  <si>
    <t>MINTATANTERV</t>
  </si>
  <si>
    <t>MSc in Business Informatics</t>
  </si>
  <si>
    <t>Full-time</t>
  </si>
  <si>
    <t xml:space="preserve">  heti óraszámokkal (ea, tgy., l.)) ; követelményekkel (k.); kreditekkel (kr.)</t>
  </si>
  <si>
    <t>Code</t>
  </si>
  <si>
    <t>Responsible faculty</t>
  </si>
  <si>
    <t>Course name</t>
  </si>
  <si>
    <t>Lecturer responsible</t>
  </si>
  <si>
    <t>e-learning</t>
  </si>
  <si>
    <t>semester hours</t>
  </si>
  <si>
    <t>Semesters</t>
  </si>
  <si>
    <t>Prereqiusite</t>
  </si>
  <si>
    <t>credits</t>
  </si>
  <si>
    <t>1.</t>
  </si>
  <si>
    <t>2.</t>
  </si>
  <si>
    <t>3.</t>
  </si>
  <si>
    <t>4.</t>
  </si>
  <si>
    <t>lec</t>
  </si>
  <si>
    <t>sem</t>
  </si>
  <si>
    <t>lab</t>
  </si>
  <si>
    <t>req</t>
  </si>
  <si>
    <t>cr</t>
  </si>
  <si>
    <t>A</t>
  </si>
  <si>
    <t>Natural sciences and humanities</t>
  </si>
  <si>
    <t>18-30</t>
  </si>
  <si>
    <t>NMXTS1EMNF</t>
  </si>
  <si>
    <t>N</t>
  </si>
  <si>
    <t>Multivariate statistical methods*</t>
  </si>
  <si>
    <t>Dr. Kárász Péter</t>
  </si>
  <si>
    <t>e</t>
  </si>
  <si>
    <t>NBXUI1EMNF</t>
  </si>
  <si>
    <t>Business and informatic strategy</t>
  </si>
  <si>
    <t>Prof. Dr. Lazányi Kornélia</t>
  </si>
  <si>
    <t>GSXUG1EMNF</t>
  </si>
  <si>
    <t xml:space="preserve">G </t>
  </si>
  <si>
    <t>Business economics</t>
  </si>
  <si>
    <t>Dr. Takácsné Prof. Dr. György Katalin</t>
  </si>
  <si>
    <t>m</t>
  </si>
  <si>
    <t>GMXOK1EMNF</t>
  </si>
  <si>
    <t>G</t>
  </si>
  <si>
    <t>Operations research*</t>
  </si>
  <si>
    <t>Dr. Nagy Viktor</t>
  </si>
  <si>
    <t>NKXVD1EMNF</t>
  </si>
  <si>
    <t>Management decision support systems</t>
  </si>
  <si>
    <t>Dr Almási Anikó</t>
  </si>
  <si>
    <t>GSXSC1EMNF</t>
  </si>
  <si>
    <t>Managerial economics, accounting and controlling</t>
  </si>
  <si>
    <t>Dr. Katona Ferenc</t>
  </si>
  <si>
    <t>B</t>
  </si>
  <si>
    <t> </t>
  </si>
  <si>
    <t>Business informatics core curriculum</t>
  </si>
  <si>
    <t>20-25</t>
  </si>
  <si>
    <t>NBXBK1EMNF</t>
  </si>
  <si>
    <t>Introduction to cybersecurity</t>
  </si>
  <si>
    <t>Dr. Póser Valéria</t>
  </si>
  <si>
    <t>GIXPP1EMNF</t>
  </si>
  <si>
    <t>Solution of programming problems</t>
  </si>
  <si>
    <t>Dr. Szikora Péter</t>
  </si>
  <si>
    <t>NKXAB1EMNF</t>
  </si>
  <si>
    <t>Database- and Big Data technologies*</t>
  </si>
  <si>
    <t>Dr. Fleiner Rita</t>
  </si>
  <si>
    <t>NKXNT1EMNF</t>
  </si>
  <si>
    <t>Network Technologies</t>
  </si>
  <si>
    <t>Balázsné Dr Kail Eszter</t>
  </si>
  <si>
    <t>NKXSA1EMNF</t>
  </si>
  <si>
    <t>Computer architectures</t>
  </si>
  <si>
    <t>Prof. Dr. Sima Dezső</t>
  </si>
  <si>
    <t>D</t>
  </si>
  <si>
    <t>Fin Tech specialisation</t>
  </si>
  <si>
    <t>25-50</t>
  </si>
  <si>
    <t>GMXUR1EMNF</t>
  </si>
  <si>
    <t>Business intelligence systems</t>
  </si>
  <si>
    <t>Dr. habil. Tick Andrea</t>
  </si>
  <si>
    <t>NKXCB1EMNF</t>
  </si>
  <si>
    <t>Cloud-based IoT and Big Data platforms</t>
  </si>
  <si>
    <t>Dr. habil. Lovas Róbert</t>
  </si>
  <si>
    <t>NKXPT1EMNF</t>
  </si>
  <si>
    <t>Financial technologies</t>
  </si>
  <si>
    <t>Dr. Nagy Enikő</t>
  </si>
  <si>
    <t>GGXVK1EMNF</t>
  </si>
  <si>
    <t>Corporate finances and financial services</t>
  </si>
  <si>
    <t>Dr. Varga János</t>
  </si>
  <si>
    <t>NBXER1EMNF</t>
  </si>
  <si>
    <t>Billing systems</t>
  </si>
  <si>
    <t>NBXBP0EMNF</t>
  </si>
  <si>
    <t>Introduction to blockchain programming</t>
  </si>
  <si>
    <t>GIXUS1EMNF</t>
  </si>
  <si>
    <t>Business process management with simulations</t>
  </si>
  <si>
    <t>Dr. habil. Szeghegyi Ágnes</t>
  </si>
  <si>
    <t>E</t>
  </si>
  <si>
    <t>Electives</t>
  </si>
  <si>
    <t>Elective 1.</t>
  </si>
  <si>
    <t>Elective 2.</t>
  </si>
  <si>
    <t>F</t>
  </si>
  <si>
    <t>Criteria courses</t>
  </si>
  <si>
    <t>OTTPH1EMNF</t>
  </si>
  <si>
    <t xml:space="preserve">T </t>
  </si>
  <si>
    <t>Physical education 1.</t>
  </si>
  <si>
    <t>t</t>
  </si>
  <si>
    <t>OTTPH2EMNF</t>
  </si>
  <si>
    <t>Physical education 2.</t>
  </si>
  <si>
    <t>NDIPT1EMNF</t>
  </si>
  <si>
    <t>Mentoring</t>
  </si>
  <si>
    <t>Dr. Vajda István</t>
  </si>
  <si>
    <t>s</t>
  </si>
  <si>
    <t>NDOSG1EMNF</t>
  </si>
  <si>
    <t>Traineeship</t>
  </si>
  <si>
    <t>Szabó-Zsidai Krisztina</t>
  </si>
  <si>
    <t>Thesis work</t>
  </si>
  <si>
    <t>NDDDP1EMNF</t>
  </si>
  <si>
    <t>Thesis work I.</t>
  </si>
  <si>
    <t>NDDDP2EMNF</t>
  </si>
  <si>
    <t>Thesis work II.</t>
  </si>
  <si>
    <t>NDDDP3EMNF</t>
  </si>
  <si>
    <t>Thesis work III.</t>
  </si>
  <si>
    <t>NDDDP4EMNF</t>
  </si>
  <si>
    <t>Thesis work IV.</t>
  </si>
  <si>
    <t>Alltogether</t>
  </si>
  <si>
    <t>Összesen</t>
  </si>
  <si>
    <t>Midterm mark (m)</t>
  </si>
  <si>
    <t>Exam (e)</t>
  </si>
  <si>
    <t>Signature (s)</t>
  </si>
  <si>
    <t>Final exam</t>
  </si>
  <si>
    <t>Total credits 26</t>
  </si>
  <si>
    <t>FinTech</t>
  </si>
  <si>
    <t>Business Infromatics</t>
  </si>
  <si>
    <t>Systems supporting managerial decisions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</si>
</sst>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rgb="FF000000"/>
      <name val="Arial"/>
      <family val="2"/>
      <charset val="238"/>
    </font>
    <font>
      <sz val="10"/>
      <name val="Arial CE"/>
      <charset val="238"/>
    </font>
    <font>
      <sz val="11"/>
      <color theme="1"/>
      <name val="-Apple-System"/>
      <charset val="1"/>
    </font>
    <font>
      <b/>
      <sz val="11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b/>
      <i/>
      <sz val="11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E1F2"/>
        <bgColor rgb="FF000000"/>
      </patternFill>
    </fill>
  </fills>
  <borders count="4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4" fillId="0" borderId="0"/>
  </cellStyleXfs>
  <cellXfs count="123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0" fontId="2" fillId="0" borderId="19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" fillId="2" borderId="24" xfId="0" applyFont="1" applyFill="1" applyBorder="1" applyAlignment="1">
      <alignment horizontal="left"/>
    </xf>
    <xf numFmtId="0" fontId="2" fillId="2" borderId="27" xfId="0" applyFont="1" applyFill="1" applyBorder="1" applyAlignment="1">
      <alignment horizontal="left"/>
    </xf>
    <xf numFmtId="0" fontId="2" fillId="3" borderId="26" xfId="0" applyFont="1" applyFill="1" applyBorder="1" applyAlignment="1">
      <alignment horizontal="left"/>
    </xf>
    <xf numFmtId="1" fontId="2" fillId="3" borderId="11" xfId="0" applyNumberFormat="1" applyFont="1" applyFill="1" applyBorder="1" applyAlignment="1">
      <alignment horizontal="center"/>
    </xf>
    <xf numFmtId="1" fontId="2" fillId="2" borderId="25" xfId="0" applyNumberFormat="1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2" fillId="2" borderId="22" xfId="0" applyFont="1" applyFill="1" applyBorder="1" applyAlignment="1">
      <alignment horizontal="center"/>
    </xf>
    <xf numFmtId="0" fontId="2" fillId="0" borderId="24" xfId="0" applyFont="1" applyBorder="1" applyAlignment="1">
      <alignment horizontal="left"/>
    </xf>
    <xf numFmtId="0" fontId="2" fillId="0" borderId="11" xfId="0" applyFont="1" applyBorder="1" applyAlignment="1">
      <alignment horizontal="left" wrapText="1"/>
    </xf>
    <xf numFmtId="0" fontId="2" fillId="0" borderId="26" xfId="0" applyFont="1" applyBorder="1" applyAlignment="1">
      <alignment horizontal="left"/>
    </xf>
    <xf numFmtId="1" fontId="2" fillId="0" borderId="11" xfId="0" applyNumberFormat="1" applyFont="1" applyBorder="1" applyAlignment="1">
      <alignment horizontal="center"/>
    </xf>
    <xf numFmtId="1" fontId="2" fillId="0" borderId="25" xfId="0" applyNumberFormat="1" applyFont="1" applyBorder="1" applyAlignment="1">
      <alignment horizontal="center"/>
    </xf>
    <xf numFmtId="0" fontId="2" fillId="0" borderId="11" xfId="1" applyFont="1" applyBorder="1" applyAlignment="1">
      <alignment horizontal="left"/>
    </xf>
    <xf numFmtId="0" fontId="2" fillId="0" borderId="11" xfId="0" applyFont="1" applyBorder="1"/>
    <xf numFmtId="0" fontId="2" fillId="0" borderId="26" xfId="0" applyFont="1" applyBorder="1"/>
    <xf numFmtId="0" fontId="3" fillId="0" borderId="24" xfId="0" applyFont="1" applyBorder="1" applyAlignment="1">
      <alignment horizontal="left"/>
    </xf>
    <xf numFmtId="0" fontId="3" fillId="0" borderId="11" xfId="0" applyFont="1" applyBorder="1"/>
    <xf numFmtId="0" fontId="3" fillId="0" borderId="11" xfId="0" applyFont="1" applyBorder="1" applyAlignment="1">
      <alignment horizontal="left"/>
    </xf>
    <xf numFmtId="0" fontId="3" fillId="0" borderId="21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2" fillId="0" borderId="2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left" wrapText="1"/>
    </xf>
    <xf numFmtId="0" fontId="2" fillId="0" borderId="12" xfId="0" applyFont="1" applyBorder="1" applyAlignment="1">
      <alignment horizontal="left"/>
    </xf>
    <xf numFmtId="0" fontId="2" fillId="0" borderId="29" xfId="0" applyFont="1" applyBorder="1" applyAlignment="1">
      <alignment horizontal="left" wrapText="1"/>
    </xf>
    <xf numFmtId="0" fontId="2" fillId="0" borderId="0" xfId="0" applyFont="1"/>
    <xf numFmtId="0" fontId="2" fillId="0" borderId="30" xfId="0" applyFont="1" applyBorder="1"/>
    <xf numFmtId="0" fontId="2" fillId="0" borderId="28" xfId="0" applyFont="1" applyBorder="1" applyAlignment="1">
      <alignment horizontal="left"/>
    </xf>
    <xf numFmtId="0" fontId="2" fillId="2" borderId="24" xfId="2" applyFill="1" applyBorder="1" applyAlignment="1">
      <alignment horizontal="left"/>
    </xf>
    <xf numFmtId="0" fontId="2" fillId="2" borderId="28" xfId="2" applyFill="1" applyBorder="1" applyAlignment="1">
      <alignment horizontal="left"/>
    </xf>
    <xf numFmtId="0" fontId="2" fillId="2" borderId="26" xfId="2" applyFill="1" applyBorder="1" applyAlignment="1">
      <alignment horizontal="left"/>
    </xf>
    <xf numFmtId="0" fontId="2" fillId="0" borderId="0" xfId="2" applyAlignment="1">
      <alignment horizontal="left"/>
    </xf>
    <xf numFmtId="0" fontId="2" fillId="0" borderId="24" xfId="2" applyBorder="1" applyAlignment="1">
      <alignment horizontal="left"/>
    </xf>
    <xf numFmtId="0" fontId="2" fillId="0" borderId="31" xfId="2" applyBorder="1" applyAlignment="1">
      <alignment horizontal="left"/>
    </xf>
    <xf numFmtId="0" fontId="4" fillId="0" borderId="26" xfId="3" applyBorder="1" applyAlignment="1">
      <alignment horizontal="left" vertical="center" wrapText="1"/>
    </xf>
    <xf numFmtId="0" fontId="4" fillId="0" borderId="11" xfId="3" applyBorder="1" applyAlignment="1">
      <alignment horizontal="left" vertical="center" wrapText="1"/>
    </xf>
    <xf numFmtId="0" fontId="2" fillId="0" borderId="21" xfId="2" applyBorder="1" applyAlignment="1">
      <alignment horizontal="center"/>
    </xf>
    <xf numFmtId="0" fontId="2" fillId="0" borderId="11" xfId="2" applyBorder="1" applyAlignment="1">
      <alignment horizontal="center"/>
    </xf>
    <xf numFmtId="0" fontId="2" fillId="0" borderId="22" xfId="2" applyBorder="1" applyAlignment="1">
      <alignment horizontal="center"/>
    </xf>
    <xf numFmtId="0" fontId="2" fillId="0" borderId="25" xfId="2" applyBorder="1" applyAlignment="1">
      <alignment horizontal="left"/>
    </xf>
    <xf numFmtId="0" fontId="2" fillId="0" borderId="25" xfId="0" applyFont="1" applyBorder="1" applyAlignment="1">
      <alignment horizontal="left"/>
    </xf>
    <xf numFmtId="0" fontId="2" fillId="0" borderId="21" xfId="0" applyFont="1" applyBorder="1" applyAlignment="1">
      <alignment horizontal="left"/>
    </xf>
    <xf numFmtId="0" fontId="2" fillId="0" borderId="22" xfId="0" applyFont="1" applyBorder="1" applyAlignment="1">
      <alignment horizontal="left"/>
    </xf>
    <xf numFmtId="0" fontId="2" fillId="0" borderId="11" xfId="2" applyBorder="1" applyAlignment="1">
      <alignment horizontal="left"/>
    </xf>
    <xf numFmtId="0" fontId="2" fillId="0" borderId="32" xfId="0" applyFont="1" applyBorder="1" applyAlignment="1">
      <alignment horizontal="left"/>
    </xf>
    <xf numFmtId="0" fontId="4" fillId="0" borderId="19" xfId="3" applyBorder="1" applyAlignment="1">
      <alignment horizontal="left" vertical="center" wrapText="1"/>
    </xf>
    <xf numFmtId="0" fontId="2" fillId="0" borderId="18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33" xfId="0" applyFont="1" applyBorder="1" applyAlignment="1">
      <alignment horizontal="left"/>
    </xf>
    <xf numFmtId="0" fontId="2" fillId="0" borderId="34" xfId="0" applyFont="1" applyBorder="1" applyAlignment="1">
      <alignment horizontal="left"/>
    </xf>
    <xf numFmtId="1" fontId="2" fillId="0" borderId="34" xfId="0" applyNumberFormat="1" applyFont="1" applyBorder="1" applyAlignment="1">
      <alignment horizontal="center"/>
    </xf>
    <xf numFmtId="1" fontId="2" fillId="0" borderId="35" xfId="0" applyNumberFormat="1" applyFont="1" applyBorder="1" applyAlignment="1">
      <alignment horizontal="center"/>
    </xf>
    <xf numFmtId="0" fontId="2" fillId="0" borderId="36" xfId="0" applyFont="1" applyBorder="1" applyAlignment="1">
      <alignment horizontal="center"/>
    </xf>
    <xf numFmtId="0" fontId="2" fillId="0" borderId="34" xfId="0" applyFont="1" applyBorder="1" applyAlignment="1">
      <alignment horizontal="center"/>
    </xf>
    <xf numFmtId="0" fontId="2" fillId="0" borderId="37" xfId="0" applyFont="1" applyBorder="1" applyAlignment="1">
      <alignment horizontal="center"/>
    </xf>
    <xf numFmtId="0" fontId="2" fillId="0" borderId="38" xfId="0" applyFont="1" applyBorder="1" applyAlignment="1">
      <alignment horizontal="center"/>
    </xf>
    <xf numFmtId="1" fontId="2" fillId="0" borderId="0" xfId="0" applyNumberFormat="1" applyFont="1" applyAlignment="1">
      <alignment horizontal="center"/>
    </xf>
    <xf numFmtId="0" fontId="2" fillId="4" borderId="0" xfId="0" applyFont="1" applyFill="1" applyAlignment="1">
      <alignment horizontal="center"/>
    </xf>
    <xf numFmtId="0" fontId="5" fillId="0" borderId="0" xfId="0" applyFont="1"/>
    <xf numFmtId="0" fontId="2" fillId="5" borderId="22" xfId="0" applyFont="1" applyFill="1" applyBorder="1" applyAlignment="1">
      <alignment horizontal="center"/>
    </xf>
    <xf numFmtId="0" fontId="2" fillId="2" borderId="39" xfId="0" applyFont="1" applyFill="1" applyBorder="1" applyAlignment="1">
      <alignment horizontal="left"/>
    </xf>
    <xf numFmtId="0" fontId="2" fillId="0" borderId="39" xfId="0" applyFont="1" applyBorder="1" applyAlignment="1">
      <alignment horizontal="left"/>
    </xf>
    <xf numFmtId="0" fontId="2" fillId="2" borderId="0" xfId="2" applyFill="1" applyAlignment="1">
      <alignment horizontal="left"/>
    </xf>
    <xf numFmtId="0" fontId="2" fillId="0" borderId="41" xfId="0" applyFont="1" applyBorder="1" applyAlignment="1">
      <alignment horizontal="left"/>
    </xf>
    <xf numFmtId="0" fontId="7" fillId="0" borderId="0" xfId="0" applyFont="1"/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1" fontId="2" fillId="0" borderId="6" xfId="0" applyNumberFormat="1" applyFont="1" applyBorder="1"/>
    <xf numFmtId="0" fontId="2" fillId="0" borderId="39" xfId="0" applyFont="1" applyBorder="1"/>
    <xf numFmtId="0" fontId="2" fillId="0" borderId="40" xfId="0" applyFont="1" applyBorder="1"/>
    <xf numFmtId="0" fontId="2" fillId="6" borderId="40" xfId="0" applyFont="1" applyFill="1" applyBorder="1"/>
    <xf numFmtId="0" fontId="3" fillId="0" borderId="40" xfId="0" applyFont="1" applyBorder="1"/>
    <xf numFmtId="0" fontId="2" fillId="6" borderId="0" xfId="0" applyFont="1" applyFill="1"/>
    <xf numFmtId="0" fontId="2" fillId="0" borderId="19" xfId="0" applyFont="1" applyBorder="1"/>
    <xf numFmtId="0" fontId="2" fillId="0" borderId="25" xfId="0" applyFont="1" applyBorder="1"/>
    <xf numFmtId="0" fontId="2" fillId="0" borderId="31" xfId="0" applyFont="1" applyBorder="1"/>
    <xf numFmtId="0" fontId="2" fillId="2" borderId="30" xfId="2" applyFill="1" applyBorder="1" applyAlignment="1">
      <alignment vertical="center"/>
    </xf>
    <xf numFmtId="0" fontId="2" fillId="2" borderId="29" xfId="2" applyFill="1" applyBorder="1" applyAlignment="1">
      <alignment vertical="center"/>
    </xf>
    <xf numFmtId="0" fontId="6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2" borderId="25" xfId="0" applyFont="1" applyFill="1" applyBorder="1" applyAlignment="1">
      <alignment horizontal="left"/>
    </xf>
    <xf numFmtId="0" fontId="2" fillId="2" borderId="26" xfId="0" applyFont="1" applyFill="1" applyBorder="1" applyAlignment="1">
      <alignment horizontal="left"/>
    </xf>
    <xf numFmtId="0" fontId="2" fillId="2" borderId="30" xfId="2" applyFill="1" applyBorder="1" applyAlignment="1">
      <alignment horizontal="left"/>
    </xf>
    <xf numFmtId="0" fontId="2" fillId="2" borderId="29" xfId="2" applyFill="1" applyBorder="1" applyAlignment="1">
      <alignment horizontal="left"/>
    </xf>
    <xf numFmtId="0" fontId="2" fillId="2" borderId="28" xfId="0" applyFont="1" applyFill="1" applyBorder="1" applyAlignment="1">
      <alignment horizontal="left"/>
    </xf>
    <xf numFmtId="0" fontId="2" fillId="0" borderId="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wrapText="1"/>
    </xf>
    <xf numFmtId="0" fontId="2" fillId="0" borderId="17" xfId="0" applyFont="1" applyBorder="1" applyAlignment="1">
      <alignment horizontal="left" wrapText="1"/>
    </xf>
    <xf numFmtId="1" fontId="2" fillId="0" borderId="13" xfId="0" applyNumberFormat="1" applyFont="1" applyBorder="1" applyAlignment="1">
      <alignment horizontal="center" vertical="center"/>
    </xf>
    <xf numFmtId="1" fontId="2" fillId="0" borderId="20" xfId="0" applyNumberFormat="1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2" fillId="0" borderId="18" xfId="0" applyFont="1" applyBorder="1" applyAlignment="1">
      <alignment horizontal="left"/>
    </xf>
    <xf numFmtId="0" fontId="2" fillId="0" borderId="7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</cellXfs>
  <cellStyles count="4">
    <cellStyle name="Normál" xfId="0" builtinId="0"/>
    <cellStyle name="Normál 2 2" xfId="2" xr:uid="{00000000-0005-0000-0000-000001000000}"/>
    <cellStyle name="Normál 4" xfId="3" xr:uid="{00000000-0005-0000-0000-000002000000}"/>
    <cellStyle name="Normál 5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J64"/>
  <sheetViews>
    <sheetView tabSelected="1" zoomScaleNormal="100" workbookViewId="0">
      <selection activeCell="O12" sqref="O12"/>
    </sheetView>
  </sheetViews>
  <sheetFormatPr defaultColWidth="9.140625" defaultRowHeight="12.75"/>
  <cols>
    <col min="1" max="1" width="3.140625" style="2" bestFit="1" customWidth="1"/>
    <col min="2" max="2" width="14.140625" style="2" bestFit="1" customWidth="1"/>
    <col min="3" max="3" width="10.85546875" style="2" customWidth="1"/>
    <col min="4" max="4" width="49.7109375" style="2" customWidth="1"/>
    <col min="5" max="5" width="31.7109375" style="2" bestFit="1" customWidth="1"/>
    <col min="6" max="6" width="10.28515625" style="71" bestFit="1" customWidth="1"/>
    <col min="7" max="7" width="6.28515625" style="71" customWidth="1"/>
    <col min="8" max="8" width="6.140625" style="1" bestFit="1" customWidth="1"/>
    <col min="9" max="27" width="4.28515625" style="1" customWidth="1"/>
    <col min="28" max="28" width="3.7109375" style="2" customWidth="1"/>
    <col min="29" max="29" width="13.5703125" style="2" bestFit="1" customWidth="1"/>
    <col min="30" max="16384" width="9.140625" style="2"/>
  </cols>
  <sheetData>
    <row r="1" spans="1:29">
      <c r="A1" s="116" t="s">
        <v>0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116"/>
      <c r="T1" s="116"/>
      <c r="U1" s="116"/>
      <c r="V1" s="116"/>
      <c r="W1" s="116"/>
      <c r="X1" s="116"/>
      <c r="Y1" s="116"/>
      <c r="Z1" s="116"/>
      <c r="AA1" s="116"/>
      <c r="AB1" s="116"/>
    </row>
    <row r="2" spans="1:29" s="79" customFormat="1" ht="13.9">
      <c r="A2" s="94" t="s">
        <v>1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  <c r="AA2" s="94"/>
      <c r="AB2" s="2"/>
    </row>
    <row r="3" spans="1:29" s="79" customFormat="1" ht="13.9">
      <c r="A3" s="95" t="s">
        <v>2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  <c r="T3" s="95"/>
      <c r="U3" s="95"/>
      <c r="V3" s="95"/>
      <c r="W3" s="95"/>
      <c r="X3" s="95"/>
      <c r="Y3" s="95"/>
      <c r="Z3" s="95"/>
      <c r="AA3" s="95"/>
      <c r="AB3" s="2"/>
    </row>
    <row r="4" spans="1:29" ht="13.15" thickBot="1">
      <c r="A4" s="117" t="s">
        <v>3</v>
      </c>
      <c r="B4" s="117"/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7"/>
      <c r="P4" s="117"/>
      <c r="Q4" s="117"/>
      <c r="R4" s="117"/>
      <c r="S4" s="117"/>
      <c r="T4" s="117"/>
      <c r="U4" s="117"/>
      <c r="V4" s="117"/>
      <c r="W4" s="117"/>
      <c r="X4" s="117"/>
      <c r="Y4" s="117"/>
      <c r="Z4" s="117"/>
      <c r="AA4" s="117"/>
      <c r="AB4" s="117"/>
    </row>
    <row r="5" spans="1:29" ht="15" customHeight="1" thickBot="1">
      <c r="A5" s="118"/>
      <c r="B5" s="96" t="s">
        <v>4</v>
      </c>
      <c r="C5" s="104" t="s">
        <v>5</v>
      </c>
      <c r="D5" s="96" t="s">
        <v>6</v>
      </c>
      <c r="E5" s="96" t="s">
        <v>7</v>
      </c>
      <c r="F5" s="3" t="s">
        <v>8</v>
      </c>
      <c r="G5" s="104" t="s">
        <v>9</v>
      </c>
      <c r="H5" s="83"/>
      <c r="I5" s="121" t="s">
        <v>10</v>
      </c>
      <c r="J5" s="121"/>
      <c r="K5" s="121"/>
      <c r="L5" s="121"/>
      <c r="M5" s="121"/>
      <c r="N5" s="121"/>
      <c r="O5" s="121"/>
      <c r="P5" s="121"/>
      <c r="Q5" s="121"/>
      <c r="R5" s="121"/>
      <c r="S5" s="121"/>
      <c r="T5" s="121"/>
      <c r="U5" s="121"/>
      <c r="V5" s="121"/>
      <c r="W5" s="121"/>
      <c r="X5" s="121"/>
      <c r="Y5" s="121"/>
      <c r="Z5" s="121"/>
      <c r="AA5" s="121"/>
      <c r="AB5" s="122"/>
      <c r="AC5" s="107" t="s">
        <v>11</v>
      </c>
    </row>
    <row r="6" spans="1:29">
      <c r="A6" s="119"/>
      <c r="B6" s="97"/>
      <c r="C6" s="105"/>
      <c r="D6" s="97"/>
      <c r="E6" s="97"/>
      <c r="F6" s="4"/>
      <c r="G6" s="105"/>
      <c r="H6" s="109" t="s">
        <v>12</v>
      </c>
      <c r="I6" s="111" t="s">
        <v>13</v>
      </c>
      <c r="J6" s="112"/>
      <c r="K6" s="112"/>
      <c r="L6" s="112"/>
      <c r="M6" s="113"/>
      <c r="N6" s="111" t="s">
        <v>14</v>
      </c>
      <c r="O6" s="112"/>
      <c r="P6" s="112"/>
      <c r="Q6" s="112"/>
      <c r="R6" s="113"/>
      <c r="S6" s="111" t="s">
        <v>15</v>
      </c>
      <c r="T6" s="112"/>
      <c r="U6" s="112"/>
      <c r="V6" s="112"/>
      <c r="W6" s="114"/>
      <c r="X6" s="115" t="s">
        <v>16</v>
      </c>
      <c r="Y6" s="112"/>
      <c r="Z6" s="112"/>
      <c r="AA6" s="112"/>
      <c r="AB6" s="113"/>
      <c r="AC6" s="108"/>
    </row>
    <row r="7" spans="1:29">
      <c r="A7" s="120"/>
      <c r="B7" s="98"/>
      <c r="C7" s="106"/>
      <c r="D7" s="98"/>
      <c r="E7" s="98"/>
      <c r="F7" s="4"/>
      <c r="G7" s="106"/>
      <c r="H7" s="110"/>
      <c r="I7" s="82" t="s">
        <v>17</v>
      </c>
      <c r="J7" s="80" t="s">
        <v>18</v>
      </c>
      <c r="K7" s="80" t="s">
        <v>19</v>
      </c>
      <c r="L7" s="80" t="s">
        <v>20</v>
      </c>
      <c r="M7" s="81" t="s">
        <v>21</v>
      </c>
      <c r="N7" s="82" t="s">
        <v>17</v>
      </c>
      <c r="O7" s="80" t="s">
        <v>18</v>
      </c>
      <c r="P7" s="80" t="s">
        <v>19</v>
      </c>
      <c r="Q7" s="80" t="s">
        <v>20</v>
      </c>
      <c r="R7" s="81" t="s">
        <v>21</v>
      </c>
      <c r="S7" s="82" t="s">
        <v>17</v>
      </c>
      <c r="T7" s="80" t="s">
        <v>18</v>
      </c>
      <c r="U7" s="80" t="s">
        <v>19</v>
      </c>
      <c r="V7" s="80" t="s">
        <v>20</v>
      </c>
      <c r="W7" s="81" t="s">
        <v>21</v>
      </c>
      <c r="X7" s="82" t="s">
        <v>17</v>
      </c>
      <c r="Y7" s="80" t="s">
        <v>18</v>
      </c>
      <c r="Z7" s="80" t="s">
        <v>19</v>
      </c>
      <c r="AA7" s="80" t="s">
        <v>20</v>
      </c>
      <c r="AB7" s="81" t="s">
        <v>21</v>
      </c>
      <c r="AC7" s="9"/>
    </row>
    <row r="8" spans="1:29">
      <c r="A8" s="10" t="s">
        <v>22</v>
      </c>
      <c r="B8" s="75"/>
      <c r="C8" s="99" t="s">
        <v>23</v>
      </c>
      <c r="D8" s="100"/>
      <c r="E8" s="11"/>
      <c r="F8" s="12" t="s">
        <v>24</v>
      </c>
      <c r="G8" s="13">
        <f t="shared" ref="G8:G41" si="0">I8+J8+N8+O8+K8+P8+S8+T8+U8+X8+Y8+Z8</f>
        <v>22</v>
      </c>
      <c r="H8" s="14">
        <f>M8+R8+AB8+W8</f>
        <v>26</v>
      </c>
      <c r="I8" s="15">
        <f t="shared" ref="I8:AB8" si="1">SUM(I9:I14)</f>
        <v>6</v>
      </c>
      <c r="J8" s="16">
        <f t="shared" si="1"/>
        <v>4</v>
      </c>
      <c r="K8" s="16">
        <f t="shared" si="1"/>
        <v>2</v>
      </c>
      <c r="L8" s="16">
        <f t="shared" si="1"/>
        <v>0</v>
      </c>
      <c r="M8" s="17">
        <f t="shared" si="1"/>
        <v>14</v>
      </c>
      <c r="N8" s="15">
        <f t="shared" si="1"/>
        <v>1</v>
      </c>
      <c r="O8" s="16">
        <f t="shared" si="1"/>
        <v>2</v>
      </c>
      <c r="P8" s="16">
        <f t="shared" si="1"/>
        <v>0</v>
      </c>
      <c r="Q8" s="16">
        <f t="shared" si="1"/>
        <v>0</v>
      </c>
      <c r="R8" s="17">
        <f t="shared" si="1"/>
        <v>4</v>
      </c>
      <c r="S8" s="15">
        <f t="shared" si="1"/>
        <v>0</v>
      </c>
      <c r="T8" s="16">
        <f t="shared" si="1"/>
        <v>0</v>
      </c>
      <c r="U8" s="16">
        <f t="shared" si="1"/>
        <v>0</v>
      </c>
      <c r="V8" s="16">
        <f t="shared" si="1"/>
        <v>0</v>
      </c>
      <c r="W8" s="17">
        <f t="shared" si="1"/>
        <v>0</v>
      </c>
      <c r="X8" s="15">
        <f t="shared" si="1"/>
        <v>3</v>
      </c>
      <c r="Y8" s="16">
        <f t="shared" si="1"/>
        <v>0</v>
      </c>
      <c r="Z8" s="16">
        <f t="shared" si="1"/>
        <v>4</v>
      </c>
      <c r="AA8" s="16">
        <f t="shared" si="1"/>
        <v>0</v>
      </c>
      <c r="AB8" s="17">
        <f t="shared" si="1"/>
        <v>8</v>
      </c>
      <c r="AC8" s="9"/>
    </row>
    <row r="9" spans="1:29">
      <c r="A9" s="18">
        <v>1</v>
      </c>
      <c r="B9" s="84" t="s">
        <v>25</v>
      </c>
      <c r="C9" s="19" t="s">
        <v>26</v>
      </c>
      <c r="D9" s="4" t="s">
        <v>27</v>
      </c>
      <c r="E9" s="20" t="s">
        <v>28</v>
      </c>
      <c r="F9" s="20"/>
      <c r="G9" s="21">
        <f t="shared" si="0"/>
        <v>4</v>
      </c>
      <c r="H9" s="22">
        <f>M9+R9+W9+AB9</f>
        <v>4</v>
      </c>
      <c r="I9" s="6">
        <v>2</v>
      </c>
      <c r="J9" s="7">
        <v>0</v>
      </c>
      <c r="K9" s="7">
        <v>2</v>
      </c>
      <c r="L9" s="7" t="s">
        <v>29</v>
      </c>
      <c r="M9" s="8">
        <v>4</v>
      </c>
      <c r="N9" s="6"/>
      <c r="O9" s="7"/>
      <c r="P9" s="7"/>
      <c r="Q9" s="7"/>
      <c r="R9" s="8"/>
      <c r="S9" s="6"/>
      <c r="T9" s="7"/>
      <c r="U9" s="7"/>
      <c r="V9" s="7"/>
      <c r="W9" s="8"/>
      <c r="X9" s="6"/>
      <c r="Y9" s="7"/>
      <c r="Z9" s="7"/>
      <c r="AA9" s="7"/>
      <c r="AB9" s="8"/>
      <c r="AC9" s="9"/>
    </row>
    <row r="10" spans="1:29">
      <c r="A10" s="18">
        <v>3</v>
      </c>
      <c r="B10" s="85" t="s">
        <v>30</v>
      </c>
      <c r="C10" s="23" t="s">
        <v>26</v>
      </c>
      <c r="D10" s="24" t="s">
        <v>31</v>
      </c>
      <c r="E10" s="25" t="s">
        <v>32</v>
      </c>
      <c r="F10" s="20"/>
      <c r="G10" s="21">
        <f>I10+J10+N10+O10+K10+P10+S10+T10+U10+X10+Y10+Z10</f>
        <v>4</v>
      </c>
      <c r="H10" s="22">
        <f>M10+R10+W10+AB10</f>
        <v>5</v>
      </c>
      <c r="I10" s="6">
        <v>2</v>
      </c>
      <c r="J10" s="7">
        <v>2</v>
      </c>
      <c r="K10" s="7">
        <v>0</v>
      </c>
      <c r="L10" s="7" t="s">
        <v>29</v>
      </c>
      <c r="M10" s="8">
        <v>5</v>
      </c>
      <c r="N10" s="6"/>
      <c r="O10" s="7"/>
      <c r="P10" s="7"/>
      <c r="Q10" s="7"/>
      <c r="R10" s="8"/>
      <c r="S10" s="6"/>
      <c r="T10" s="7"/>
      <c r="U10" s="7"/>
      <c r="V10" s="7"/>
      <c r="W10" s="8"/>
      <c r="X10" s="6"/>
      <c r="Y10" s="7"/>
      <c r="Z10" s="7"/>
      <c r="AA10" s="7"/>
      <c r="AB10" s="8"/>
      <c r="AC10" s="9"/>
    </row>
    <row r="11" spans="1:29">
      <c r="A11" s="18">
        <v>4</v>
      </c>
      <c r="B11" s="85" t="s">
        <v>33</v>
      </c>
      <c r="C11" s="19" t="s">
        <v>34</v>
      </c>
      <c r="D11" s="24" t="s">
        <v>35</v>
      </c>
      <c r="E11" s="25" t="s">
        <v>36</v>
      </c>
      <c r="F11" s="20"/>
      <c r="G11" s="21">
        <f>I11+J11+N11+O11+K11+P11+S11+T11+U11+X11+Y11+Z11</f>
        <v>4</v>
      </c>
      <c r="H11" s="22">
        <f>M11+R11+W11+AB11</f>
        <v>5</v>
      </c>
      <c r="I11" s="6">
        <v>2</v>
      </c>
      <c r="J11" s="7">
        <v>2</v>
      </c>
      <c r="K11" s="7">
        <v>0</v>
      </c>
      <c r="L11" s="7" t="s">
        <v>37</v>
      </c>
      <c r="M11" s="8">
        <v>5</v>
      </c>
      <c r="N11" s="6"/>
      <c r="O11" s="7"/>
      <c r="P11" s="7"/>
      <c r="Q11" s="7"/>
      <c r="R11" s="8"/>
      <c r="S11" s="6"/>
      <c r="T11" s="7"/>
      <c r="U11" s="7"/>
      <c r="V11" s="7"/>
      <c r="W11" s="8"/>
      <c r="X11" s="6"/>
      <c r="Y11" s="7"/>
      <c r="Z11" s="7"/>
      <c r="AA11" s="7"/>
      <c r="AB11" s="8"/>
      <c r="AC11" s="9"/>
    </row>
    <row r="12" spans="1:29">
      <c r="A12" s="18">
        <v>2</v>
      </c>
      <c r="B12" s="85" t="s">
        <v>38</v>
      </c>
      <c r="C12" s="19" t="s">
        <v>39</v>
      </c>
      <c r="D12" s="4" t="s">
        <v>40</v>
      </c>
      <c r="E12" s="20" t="s">
        <v>41</v>
      </c>
      <c r="F12" s="20"/>
      <c r="G12" s="21">
        <f t="shared" si="0"/>
        <v>3</v>
      </c>
      <c r="H12" s="22">
        <f>M12+R12+W12+AB12</f>
        <v>4</v>
      </c>
      <c r="I12" s="6"/>
      <c r="J12" s="7"/>
      <c r="K12" s="7"/>
      <c r="L12" s="7"/>
      <c r="M12" s="8"/>
      <c r="N12" s="6">
        <v>1</v>
      </c>
      <c r="O12" s="7">
        <v>2</v>
      </c>
      <c r="P12" s="7">
        <v>0</v>
      </c>
      <c r="Q12" s="7" t="s">
        <v>29</v>
      </c>
      <c r="R12" s="8">
        <v>4</v>
      </c>
      <c r="S12" s="6"/>
      <c r="T12" s="7"/>
      <c r="U12" s="7"/>
      <c r="V12" s="7"/>
      <c r="W12" s="8"/>
      <c r="X12" s="6"/>
      <c r="Y12" s="7"/>
      <c r="Z12" s="7"/>
      <c r="AA12" s="7"/>
      <c r="AB12" s="8"/>
      <c r="AC12" s="9"/>
    </row>
    <row r="13" spans="1:29">
      <c r="A13" s="18">
        <v>6</v>
      </c>
      <c r="B13" s="85" t="s">
        <v>42</v>
      </c>
      <c r="C13" s="19" t="s">
        <v>39</v>
      </c>
      <c r="D13" s="40" t="s">
        <v>43</v>
      </c>
      <c r="E13" s="24" t="s">
        <v>44</v>
      </c>
      <c r="F13" s="4"/>
      <c r="G13" s="21">
        <f t="shared" si="0"/>
        <v>4</v>
      </c>
      <c r="H13" s="22">
        <f t="shared" ref="H13:H14" si="2">M13+R13+W13+AB13</f>
        <v>4</v>
      </c>
      <c r="I13" s="6"/>
      <c r="J13" s="7"/>
      <c r="K13" s="7"/>
      <c r="L13" s="7"/>
      <c r="M13" s="74"/>
      <c r="N13" s="6"/>
      <c r="O13" s="7"/>
      <c r="P13" s="7"/>
      <c r="Q13" s="7"/>
      <c r="R13" s="8"/>
      <c r="S13" s="6"/>
      <c r="T13" s="7"/>
      <c r="U13" s="7"/>
      <c r="V13" s="7"/>
      <c r="W13" s="8"/>
      <c r="X13" s="6">
        <v>2</v>
      </c>
      <c r="Y13" s="7">
        <v>0</v>
      </c>
      <c r="Z13" s="7">
        <v>2</v>
      </c>
      <c r="AA13" s="7" t="s">
        <v>37</v>
      </c>
      <c r="AB13" s="8">
        <v>4</v>
      </c>
      <c r="AC13" s="9"/>
    </row>
    <row r="14" spans="1:29">
      <c r="A14" s="18">
        <v>7</v>
      </c>
      <c r="B14" s="85" t="s">
        <v>45</v>
      </c>
      <c r="C14" s="19" t="s">
        <v>39</v>
      </c>
      <c r="D14" s="24" t="s">
        <v>46</v>
      </c>
      <c r="E14" s="25" t="s">
        <v>47</v>
      </c>
      <c r="F14" s="20"/>
      <c r="G14" s="21">
        <f t="shared" si="0"/>
        <v>3</v>
      </c>
      <c r="H14" s="22">
        <f t="shared" si="2"/>
        <v>4</v>
      </c>
      <c r="I14" s="6"/>
      <c r="J14" s="7"/>
      <c r="K14" s="7"/>
      <c r="L14" s="7"/>
      <c r="M14" s="8"/>
      <c r="N14" s="6"/>
      <c r="O14" s="7"/>
      <c r="P14" s="7"/>
      <c r="Q14" s="7"/>
      <c r="R14" s="8"/>
      <c r="S14" s="6"/>
      <c r="T14" s="7"/>
      <c r="U14" s="7"/>
      <c r="V14" s="7"/>
      <c r="W14" s="8"/>
      <c r="X14" s="6">
        <v>1</v>
      </c>
      <c r="Y14" s="7">
        <v>0</v>
      </c>
      <c r="Z14" s="7">
        <v>2</v>
      </c>
      <c r="AA14" s="7" t="s">
        <v>29</v>
      </c>
      <c r="AB14" s="8">
        <v>4</v>
      </c>
      <c r="AC14" s="9"/>
    </row>
    <row r="15" spans="1:29">
      <c r="A15" s="10" t="s">
        <v>48</v>
      </c>
      <c r="B15" s="86" t="s">
        <v>49</v>
      </c>
      <c r="C15" s="99" t="s">
        <v>50</v>
      </c>
      <c r="D15" s="100"/>
      <c r="E15" s="11"/>
      <c r="F15" s="12" t="s">
        <v>51</v>
      </c>
      <c r="G15" s="13">
        <f t="shared" si="0"/>
        <v>19</v>
      </c>
      <c r="H15" s="14">
        <f>M15+R15+AB15+W15</f>
        <v>23</v>
      </c>
      <c r="I15" s="15">
        <f>SUM(I16:I20)</f>
        <v>3</v>
      </c>
      <c r="J15" s="16">
        <f t="shared" ref="J15:AB15" si="3">SUM(J16:J20)</f>
        <v>0</v>
      </c>
      <c r="K15" s="16">
        <f t="shared" si="3"/>
        <v>5</v>
      </c>
      <c r="L15" s="16">
        <f t="shared" si="3"/>
        <v>0</v>
      </c>
      <c r="M15" s="17">
        <f t="shared" si="3"/>
        <v>10</v>
      </c>
      <c r="N15" s="15">
        <f t="shared" si="3"/>
        <v>5</v>
      </c>
      <c r="O15" s="16">
        <f t="shared" si="3"/>
        <v>0</v>
      </c>
      <c r="P15" s="16">
        <f t="shared" si="3"/>
        <v>2</v>
      </c>
      <c r="Q15" s="16">
        <f t="shared" si="3"/>
        <v>0</v>
      </c>
      <c r="R15" s="17">
        <f t="shared" si="3"/>
        <v>8</v>
      </c>
      <c r="S15" s="15">
        <f t="shared" si="3"/>
        <v>2</v>
      </c>
      <c r="T15" s="16">
        <f t="shared" si="3"/>
        <v>0</v>
      </c>
      <c r="U15" s="16">
        <f t="shared" si="3"/>
        <v>2</v>
      </c>
      <c r="V15" s="16">
        <f t="shared" si="3"/>
        <v>0</v>
      </c>
      <c r="W15" s="17">
        <f t="shared" si="3"/>
        <v>5</v>
      </c>
      <c r="X15" s="15">
        <f t="shared" si="3"/>
        <v>0</v>
      </c>
      <c r="Y15" s="16">
        <f t="shared" si="3"/>
        <v>0</v>
      </c>
      <c r="Z15" s="16">
        <f t="shared" si="3"/>
        <v>0</v>
      </c>
      <c r="AA15" s="16">
        <f t="shared" si="3"/>
        <v>0</v>
      </c>
      <c r="AB15" s="17">
        <f t="shared" si="3"/>
        <v>0</v>
      </c>
      <c r="AC15" s="9"/>
    </row>
    <row r="16" spans="1:29">
      <c r="A16" s="18">
        <v>9</v>
      </c>
      <c r="B16" s="85" t="s">
        <v>52</v>
      </c>
      <c r="C16" s="19" t="s">
        <v>26</v>
      </c>
      <c r="D16" s="24" t="s">
        <v>53</v>
      </c>
      <c r="E16" s="24" t="s">
        <v>54</v>
      </c>
      <c r="F16" s="4"/>
      <c r="G16" s="21">
        <f t="shared" si="0"/>
        <v>4</v>
      </c>
      <c r="H16" s="22">
        <f>M16+R16+W16+AB16</f>
        <v>5</v>
      </c>
      <c r="I16" s="6">
        <v>2</v>
      </c>
      <c r="J16" s="7">
        <v>0</v>
      </c>
      <c r="K16" s="7">
        <v>2</v>
      </c>
      <c r="L16" s="7" t="s">
        <v>29</v>
      </c>
      <c r="M16" s="8">
        <v>5</v>
      </c>
      <c r="N16" s="6"/>
      <c r="O16" s="7"/>
      <c r="P16" s="7"/>
      <c r="Q16" s="7"/>
      <c r="R16" s="8"/>
      <c r="S16" s="6"/>
      <c r="T16" s="7"/>
      <c r="U16" s="7"/>
      <c r="V16" s="7"/>
      <c r="W16" s="8"/>
      <c r="X16" s="6"/>
      <c r="Y16" s="7"/>
      <c r="Z16" s="7"/>
      <c r="AA16" s="7"/>
      <c r="AB16" s="8"/>
      <c r="AC16" s="9"/>
    </row>
    <row r="17" spans="1:62">
      <c r="A17" s="18">
        <v>10</v>
      </c>
      <c r="B17" s="85" t="s">
        <v>55</v>
      </c>
      <c r="C17" s="19" t="s">
        <v>39</v>
      </c>
      <c r="D17" s="24" t="s">
        <v>56</v>
      </c>
      <c r="E17" s="24" t="s">
        <v>57</v>
      </c>
      <c r="F17" s="4"/>
      <c r="G17" s="21">
        <f t="shared" si="0"/>
        <v>4</v>
      </c>
      <c r="H17" s="22">
        <f>M17+R17+W17+AB17</f>
        <v>5</v>
      </c>
      <c r="I17" s="6">
        <v>1</v>
      </c>
      <c r="J17" s="7">
        <v>0</v>
      </c>
      <c r="K17" s="7">
        <v>3</v>
      </c>
      <c r="L17" s="7" t="s">
        <v>37</v>
      </c>
      <c r="M17" s="8">
        <v>5</v>
      </c>
      <c r="N17" s="6"/>
      <c r="O17" s="7"/>
      <c r="Q17" s="7"/>
      <c r="R17" s="8"/>
      <c r="S17" s="6"/>
      <c r="T17" s="7"/>
      <c r="U17" s="7"/>
      <c r="V17" s="7"/>
      <c r="W17" s="8"/>
      <c r="X17" s="6"/>
      <c r="Y17" s="7"/>
      <c r="Z17" s="7"/>
      <c r="AA17" s="7"/>
      <c r="AB17" s="8"/>
      <c r="AC17" s="9"/>
    </row>
    <row r="18" spans="1:62">
      <c r="A18" s="18">
        <v>8</v>
      </c>
      <c r="B18" s="85" t="s">
        <v>58</v>
      </c>
      <c r="C18" s="19" t="s">
        <v>26</v>
      </c>
      <c r="D18" s="24" t="s">
        <v>59</v>
      </c>
      <c r="E18" s="4" t="s">
        <v>60</v>
      </c>
      <c r="F18" s="4"/>
      <c r="G18" s="21">
        <f t="shared" si="0"/>
        <v>4</v>
      </c>
      <c r="H18" s="22">
        <f>M18+R18+W18+AB18</f>
        <v>5</v>
      </c>
      <c r="I18" s="6"/>
      <c r="J18" s="7"/>
      <c r="K18" s="7"/>
      <c r="L18" s="7"/>
      <c r="M18" s="8"/>
      <c r="N18" s="6"/>
      <c r="O18" s="7"/>
      <c r="P18" s="7"/>
      <c r="Q18" s="7"/>
      <c r="R18" s="8"/>
      <c r="S18" s="6">
        <v>2</v>
      </c>
      <c r="T18" s="7">
        <v>0</v>
      </c>
      <c r="U18" s="7">
        <v>2</v>
      </c>
      <c r="V18" s="7" t="s">
        <v>37</v>
      </c>
      <c r="W18" s="8">
        <v>5</v>
      </c>
      <c r="X18" s="6"/>
      <c r="Y18" s="7"/>
      <c r="Z18" s="7"/>
      <c r="AA18" s="7"/>
      <c r="AB18" s="8"/>
      <c r="AC18" s="9"/>
    </row>
    <row r="19" spans="1:62" s="33" customFormat="1">
      <c r="A19" s="26">
        <v>11</v>
      </c>
      <c r="B19" s="87" t="s">
        <v>61</v>
      </c>
      <c r="C19" s="4" t="s">
        <v>26</v>
      </c>
      <c r="D19" s="24" t="s">
        <v>62</v>
      </c>
      <c r="E19" s="27" t="s">
        <v>63</v>
      </c>
      <c r="F19" s="28"/>
      <c r="G19" s="21">
        <f t="shared" si="0"/>
        <v>4</v>
      </c>
      <c r="H19" s="22">
        <f t="shared" ref="H19:H20" si="4">M19+R19+W19+AB19</f>
        <v>4</v>
      </c>
      <c r="I19" s="29"/>
      <c r="J19" s="30"/>
      <c r="K19" s="30"/>
      <c r="L19" s="30"/>
      <c r="M19" s="31"/>
      <c r="N19" s="29">
        <v>2</v>
      </c>
      <c r="O19" s="30">
        <v>0</v>
      </c>
      <c r="P19" s="30">
        <v>2</v>
      </c>
      <c r="Q19" s="30" t="s">
        <v>29</v>
      </c>
      <c r="R19" s="31">
        <v>4</v>
      </c>
      <c r="S19" s="29"/>
      <c r="T19" s="30"/>
      <c r="U19" s="30"/>
      <c r="V19" s="30"/>
      <c r="W19" s="31"/>
      <c r="X19" s="29"/>
      <c r="Y19" s="30"/>
      <c r="Z19" s="30"/>
      <c r="AA19" s="30"/>
      <c r="AB19" s="31"/>
      <c r="AC19" s="32"/>
    </row>
    <row r="20" spans="1:62">
      <c r="A20" s="18">
        <v>12</v>
      </c>
      <c r="B20" s="85" t="s">
        <v>64</v>
      </c>
      <c r="C20" s="19" t="s">
        <v>26</v>
      </c>
      <c r="D20" s="24" t="s">
        <v>65</v>
      </c>
      <c r="E20" s="24" t="s">
        <v>66</v>
      </c>
      <c r="F20" s="4"/>
      <c r="G20" s="21">
        <f t="shared" si="0"/>
        <v>3</v>
      </c>
      <c r="H20" s="22">
        <f t="shared" si="4"/>
        <v>4</v>
      </c>
      <c r="I20" s="6"/>
      <c r="J20" s="7"/>
      <c r="K20" s="7"/>
      <c r="L20" s="7"/>
      <c r="M20" s="8"/>
      <c r="N20" s="6">
        <v>3</v>
      </c>
      <c r="O20" s="7">
        <v>0</v>
      </c>
      <c r="P20" s="7">
        <v>0</v>
      </c>
      <c r="Q20" s="7" t="s">
        <v>29</v>
      </c>
      <c r="R20" s="8">
        <v>4</v>
      </c>
      <c r="S20" s="6"/>
      <c r="T20" s="7"/>
      <c r="U20" s="7"/>
      <c r="V20" s="7"/>
      <c r="W20" s="8"/>
      <c r="X20" s="34"/>
      <c r="Y20" s="35"/>
      <c r="Z20" s="35"/>
      <c r="AA20" s="35"/>
      <c r="AB20" s="36"/>
      <c r="AC20" s="9"/>
    </row>
    <row r="21" spans="1:62">
      <c r="A21" s="10" t="s">
        <v>67</v>
      </c>
      <c r="B21" s="86" t="s">
        <v>49</v>
      </c>
      <c r="C21" s="99" t="s">
        <v>68</v>
      </c>
      <c r="D21" s="100"/>
      <c r="E21" s="11"/>
      <c r="F21" s="12" t="s">
        <v>69</v>
      </c>
      <c r="G21" s="13">
        <f t="shared" si="0"/>
        <v>22</v>
      </c>
      <c r="H21" s="14">
        <f>M21+R21+W21+AB21</f>
        <v>31</v>
      </c>
      <c r="I21" s="15">
        <f>SUM(I22:I28)</f>
        <v>0</v>
      </c>
      <c r="J21" s="16">
        <f t="shared" ref="J21:AB21" si="5">SUM(J22:J28)</f>
        <v>0</v>
      </c>
      <c r="K21" s="16">
        <f t="shared" si="5"/>
        <v>0</v>
      </c>
      <c r="L21" s="16">
        <f t="shared" si="5"/>
        <v>0</v>
      </c>
      <c r="M21" s="17">
        <f t="shared" si="5"/>
        <v>0</v>
      </c>
      <c r="N21" s="15">
        <f t="shared" si="5"/>
        <v>4</v>
      </c>
      <c r="O21" s="16">
        <f t="shared" si="5"/>
        <v>0</v>
      </c>
      <c r="P21" s="16">
        <f t="shared" si="5"/>
        <v>6</v>
      </c>
      <c r="Q21" s="16">
        <f t="shared" si="5"/>
        <v>0</v>
      </c>
      <c r="R21" s="17">
        <f t="shared" si="5"/>
        <v>13</v>
      </c>
      <c r="S21" s="15">
        <f t="shared" si="5"/>
        <v>3</v>
      </c>
      <c r="T21" s="16">
        <f t="shared" si="5"/>
        <v>2</v>
      </c>
      <c r="U21" s="16">
        <f t="shared" si="5"/>
        <v>4</v>
      </c>
      <c r="V21" s="16">
        <f t="shared" si="5"/>
        <v>0</v>
      </c>
      <c r="W21" s="17">
        <f t="shared" si="5"/>
        <v>14</v>
      </c>
      <c r="X21" s="15">
        <f t="shared" si="5"/>
        <v>1</v>
      </c>
      <c r="Y21" s="16">
        <f t="shared" si="5"/>
        <v>0</v>
      </c>
      <c r="Z21" s="16">
        <f t="shared" si="5"/>
        <v>2</v>
      </c>
      <c r="AA21" s="16">
        <f t="shared" si="5"/>
        <v>0</v>
      </c>
      <c r="AB21" s="17">
        <f t="shared" si="5"/>
        <v>4</v>
      </c>
      <c r="AC21" s="9"/>
    </row>
    <row r="22" spans="1:62">
      <c r="A22" s="18">
        <v>19</v>
      </c>
      <c r="B22" s="40" t="s">
        <v>70</v>
      </c>
      <c r="C22" s="39" t="s">
        <v>26</v>
      </c>
      <c r="D22" s="24" t="s">
        <v>71</v>
      </c>
      <c r="E22" s="24" t="s">
        <v>72</v>
      </c>
      <c r="F22" s="42"/>
      <c r="G22" s="21">
        <f t="shared" si="0"/>
        <v>3</v>
      </c>
      <c r="H22" s="22">
        <f>M22+R22+W22+AB22</f>
        <v>5</v>
      </c>
      <c r="I22" s="6"/>
      <c r="J22" s="7"/>
      <c r="K22" s="7"/>
      <c r="L22" s="7"/>
      <c r="M22" s="8"/>
      <c r="N22" s="6">
        <v>1</v>
      </c>
      <c r="O22" s="7">
        <v>0</v>
      </c>
      <c r="P22" s="7">
        <v>2</v>
      </c>
      <c r="Q22" s="7" t="s">
        <v>37</v>
      </c>
      <c r="R22" s="8">
        <v>5</v>
      </c>
      <c r="S22" s="6"/>
      <c r="T22" s="7"/>
      <c r="U22" s="7"/>
      <c r="V22" s="7"/>
      <c r="W22" s="8"/>
      <c r="X22" s="6"/>
      <c r="Y22" s="7"/>
      <c r="Z22" s="7"/>
      <c r="AA22" s="7"/>
      <c r="AB22" s="8"/>
      <c r="AC22" s="9"/>
    </row>
    <row r="23" spans="1:62">
      <c r="A23" s="18">
        <v>14</v>
      </c>
      <c r="B23" s="84" t="s">
        <v>73</v>
      </c>
      <c r="C23" s="19" t="s">
        <v>26</v>
      </c>
      <c r="D23" s="4" t="s">
        <v>74</v>
      </c>
      <c r="E23" s="4" t="s">
        <v>75</v>
      </c>
      <c r="F23" s="4"/>
      <c r="G23" s="21">
        <f t="shared" si="0"/>
        <v>4</v>
      </c>
      <c r="H23" s="22">
        <f>M23+R23+W23+AB23</f>
        <v>4</v>
      </c>
      <c r="I23" s="6"/>
      <c r="J23" s="7"/>
      <c r="K23" s="7"/>
      <c r="L23" s="7"/>
      <c r="M23" s="8"/>
      <c r="N23" s="6">
        <v>2</v>
      </c>
      <c r="O23" s="7">
        <v>0</v>
      </c>
      <c r="P23" s="7">
        <v>2</v>
      </c>
      <c r="Q23" s="7" t="s">
        <v>37</v>
      </c>
      <c r="R23" s="8">
        <v>4</v>
      </c>
      <c r="S23" s="6"/>
      <c r="T23" s="7"/>
      <c r="U23" s="7"/>
      <c r="V23" s="7"/>
      <c r="W23" s="8"/>
      <c r="X23" s="6"/>
      <c r="Y23" s="7"/>
      <c r="Z23" s="7"/>
      <c r="AA23" s="7"/>
      <c r="AB23" s="8"/>
      <c r="AC23" s="9"/>
    </row>
    <row r="24" spans="1:62">
      <c r="A24" s="18">
        <v>15</v>
      </c>
      <c r="B24" s="85" t="s">
        <v>76</v>
      </c>
      <c r="C24" s="19" t="s">
        <v>26</v>
      </c>
      <c r="D24" s="4" t="s">
        <v>77</v>
      </c>
      <c r="E24" s="4" t="s">
        <v>78</v>
      </c>
      <c r="F24" s="4"/>
      <c r="G24" s="21">
        <f t="shared" si="0"/>
        <v>3</v>
      </c>
      <c r="H24" s="22">
        <f>M24+R24+W24+AB24</f>
        <v>4</v>
      </c>
      <c r="I24" s="6"/>
      <c r="J24" s="7"/>
      <c r="K24" s="7"/>
      <c r="L24" s="7"/>
      <c r="M24" s="8"/>
      <c r="N24" s="34">
        <v>1</v>
      </c>
      <c r="O24" s="35">
        <v>0</v>
      </c>
      <c r="P24" s="35">
        <v>2</v>
      </c>
      <c r="Q24" s="35" t="s">
        <v>37</v>
      </c>
      <c r="R24" s="36">
        <v>4</v>
      </c>
      <c r="S24" s="6"/>
      <c r="T24" s="7"/>
      <c r="U24" s="7"/>
      <c r="V24" s="7"/>
      <c r="W24" s="8"/>
      <c r="X24" s="6"/>
      <c r="Y24" s="7"/>
      <c r="Z24" s="7"/>
      <c r="AA24" s="7"/>
      <c r="AB24" s="8"/>
      <c r="AC24" s="9"/>
    </row>
    <row r="25" spans="1:62">
      <c r="A25" s="18">
        <v>16</v>
      </c>
      <c r="B25" s="85" t="s">
        <v>79</v>
      </c>
      <c r="C25" s="19" t="s">
        <v>39</v>
      </c>
      <c r="D25" s="4" t="s">
        <v>80</v>
      </c>
      <c r="E25" s="4" t="s">
        <v>81</v>
      </c>
      <c r="F25" s="4"/>
      <c r="G25" s="21">
        <f t="shared" si="0"/>
        <v>3</v>
      </c>
      <c r="H25" s="22">
        <f t="shared" ref="H25:H36" si="6">M25+R25+W25+AB25</f>
        <v>5</v>
      </c>
      <c r="I25" s="6"/>
      <c r="J25" s="7"/>
      <c r="K25" s="7"/>
      <c r="L25" s="7"/>
      <c r="M25" s="8"/>
      <c r="N25" s="6"/>
      <c r="O25" s="7"/>
      <c r="P25" s="7"/>
      <c r="Q25" s="7"/>
      <c r="R25" s="8"/>
      <c r="S25" s="6">
        <v>1</v>
      </c>
      <c r="T25" s="7">
        <v>2</v>
      </c>
      <c r="U25" s="7">
        <v>0</v>
      </c>
      <c r="V25" s="7" t="s">
        <v>37</v>
      </c>
      <c r="W25" s="8">
        <v>5</v>
      </c>
      <c r="X25" s="6"/>
      <c r="Y25" s="7"/>
      <c r="Z25" s="7"/>
      <c r="AA25" s="7"/>
      <c r="AB25" s="8"/>
      <c r="AC25" s="9"/>
    </row>
    <row r="26" spans="1:62">
      <c r="A26" s="18">
        <v>17</v>
      </c>
      <c r="B26" s="85" t="s">
        <v>82</v>
      </c>
      <c r="C26" s="19" t="s">
        <v>26</v>
      </c>
      <c r="D26" s="4" t="s">
        <v>83</v>
      </c>
      <c r="E26" s="38" t="s">
        <v>32</v>
      </c>
      <c r="F26" s="4"/>
      <c r="G26" s="21">
        <f t="shared" si="0"/>
        <v>3</v>
      </c>
      <c r="H26" s="22">
        <f t="shared" si="6"/>
        <v>5</v>
      </c>
      <c r="I26" s="6"/>
      <c r="J26" s="7"/>
      <c r="K26" s="7"/>
      <c r="L26" s="7"/>
      <c r="M26" s="8"/>
      <c r="N26" s="6"/>
      <c r="O26" s="7"/>
      <c r="P26" s="7"/>
      <c r="Q26" s="7"/>
      <c r="R26" s="8"/>
      <c r="S26" s="6">
        <v>1</v>
      </c>
      <c r="T26" s="7">
        <v>0</v>
      </c>
      <c r="U26" s="7">
        <v>2</v>
      </c>
      <c r="V26" s="7" t="s">
        <v>37</v>
      </c>
      <c r="W26" s="8">
        <v>5</v>
      </c>
      <c r="X26" s="6"/>
      <c r="Y26" s="7"/>
      <c r="Z26" s="7"/>
      <c r="AA26" s="7"/>
      <c r="AB26" s="8"/>
      <c r="AC26" s="9"/>
    </row>
    <row r="27" spans="1:62">
      <c r="A27" s="18">
        <v>18</v>
      </c>
      <c r="B27" s="40" t="s">
        <v>84</v>
      </c>
      <c r="C27" s="37" t="s">
        <v>26</v>
      </c>
      <c r="D27" s="4" t="s">
        <v>85</v>
      </c>
      <c r="E27" s="38" t="s">
        <v>32</v>
      </c>
      <c r="F27" s="4"/>
      <c r="G27" s="21">
        <f t="shared" si="0"/>
        <v>3</v>
      </c>
      <c r="H27" s="22">
        <f t="shared" si="6"/>
        <v>4</v>
      </c>
      <c r="I27" s="6"/>
      <c r="J27" s="7"/>
      <c r="K27" s="7"/>
      <c r="L27" s="7"/>
      <c r="M27" s="8"/>
      <c r="N27" s="6"/>
      <c r="O27" s="7"/>
      <c r="P27" s="7"/>
      <c r="Q27" s="7"/>
      <c r="R27" s="8"/>
      <c r="S27" s="6">
        <v>1</v>
      </c>
      <c r="T27" s="7">
        <v>0</v>
      </c>
      <c r="U27" s="7">
        <v>2</v>
      </c>
      <c r="V27" s="7" t="s">
        <v>37</v>
      </c>
      <c r="W27" s="8">
        <v>4</v>
      </c>
      <c r="X27" s="6"/>
      <c r="Y27" s="7"/>
      <c r="Z27" s="7"/>
      <c r="AA27" s="7"/>
      <c r="AB27" s="8"/>
      <c r="AC27" s="9"/>
    </row>
    <row r="28" spans="1:62">
      <c r="A28" s="18">
        <v>13</v>
      </c>
      <c r="B28" s="84" t="s">
        <v>86</v>
      </c>
      <c r="C28" s="19" t="s">
        <v>39</v>
      </c>
      <c r="D28" s="4" t="s">
        <v>87</v>
      </c>
      <c r="E28" s="4" t="s">
        <v>88</v>
      </c>
      <c r="F28" s="4"/>
      <c r="G28" s="21">
        <f t="shared" si="0"/>
        <v>3</v>
      </c>
      <c r="H28" s="22">
        <f>M28+R28+W28+AB28</f>
        <v>4</v>
      </c>
      <c r="I28" s="6"/>
      <c r="J28" s="7"/>
      <c r="K28" s="7"/>
      <c r="L28" s="7"/>
      <c r="M28" s="8"/>
      <c r="N28" s="6"/>
      <c r="O28" s="7"/>
      <c r="P28" s="7"/>
      <c r="Q28" s="7"/>
      <c r="R28" s="8"/>
      <c r="S28" s="6"/>
      <c r="T28" s="7"/>
      <c r="U28" s="7"/>
      <c r="V28" s="7"/>
      <c r="W28" s="8"/>
      <c r="X28" s="6">
        <v>1</v>
      </c>
      <c r="Y28" s="7">
        <v>0</v>
      </c>
      <c r="Z28" s="7">
        <v>2</v>
      </c>
      <c r="AA28" s="7" t="s">
        <v>37</v>
      </c>
      <c r="AB28" s="8">
        <v>4</v>
      </c>
      <c r="AC28" s="9"/>
    </row>
    <row r="29" spans="1:62">
      <c r="A29" s="43" t="s">
        <v>89</v>
      </c>
      <c r="B29" s="88" t="s">
        <v>49</v>
      </c>
      <c r="C29" s="101" t="s">
        <v>90</v>
      </c>
      <c r="D29" s="102"/>
      <c r="E29" s="44"/>
      <c r="F29" s="45"/>
      <c r="G29" s="13">
        <f t="shared" si="0"/>
        <v>6</v>
      </c>
      <c r="H29" s="14">
        <f>M29+R29+AB29+W29</f>
        <v>8</v>
      </c>
      <c r="I29" s="15">
        <f t="shared" ref="I29:AB29" si="7">SUM(I30:I31)</f>
        <v>0</v>
      </c>
      <c r="J29" s="16">
        <f t="shared" si="7"/>
        <v>0</v>
      </c>
      <c r="K29" s="16">
        <f t="shared" si="7"/>
        <v>0</v>
      </c>
      <c r="L29" s="16">
        <f t="shared" si="7"/>
        <v>0</v>
      </c>
      <c r="M29" s="17">
        <f t="shared" si="7"/>
        <v>0</v>
      </c>
      <c r="N29" s="15">
        <f t="shared" si="7"/>
        <v>0</v>
      </c>
      <c r="O29" s="16">
        <f t="shared" si="7"/>
        <v>0</v>
      </c>
      <c r="P29" s="16">
        <f t="shared" si="7"/>
        <v>0</v>
      </c>
      <c r="Q29" s="16">
        <f t="shared" si="7"/>
        <v>0</v>
      </c>
      <c r="R29" s="17">
        <f t="shared" si="7"/>
        <v>0</v>
      </c>
      <c r="S29" s="15">
        <f t="shared" si="7"/>
        <v>0</v>
      </c>
      <c r="T29" s="16">
        <f t="shared" si="7"/>
        <v>0</v>
      </c>
      <c r="U29" s="16">
        <f t="shared" si="7"/>
        <v>0</v>
      </c>
      <c r="V29" s="16">
        <f t="shared" si="7"/>
        <v>0</v>
      </c>
      <c r="W29" s="17">
        <f t="shared" si="7"/>
        <v>0</v>
      </c>
      <c r="X29" s="15">
        <f t="shared" si="7"/>
        <v>2</v>
      </c>
      <c r="Y29" s="16">
        <f t="shared" si="7"/>
        <v>4</v>
      </c>
      <c r="Z29" s="16">
        <f t="shared" si="7"/>
        <v>0</v>
      </c>
      <c r="AA29" s="16">
        <f t="shared" si="7"/>
        <v>0</v>
      </c>
      <c r="AB29" s="17">
        <f t="shared" si="7"/>
        <v>8</v>
      </c>
      <c r="AC29" s="9"/>
      <c r="AD29" s="46"/>
      <c r="AE29" s="46"/>
      <c r="AF29" s="46"/>
      <c r="AG29" s="46"/>
      <c r="AH29" s="46"/>
      <c r="AI29" s="46"/>
      <c r="AJ29" s="46"/>
      <c r="AK29" s="46"/>
      <c r="AL29" s="46"/>
      <c r="AM29" s="46"/>
      <c r="AN29" s="46"/>
      <c r="AO29" s="46"/>
      <c r="AP29" s="46"/>
      <c r="AQ29" s="46"/>
      <c r="AR29" s="46"/>
      <c r="AS29" s="46"/>
      <c r="AT29" s="46"/>
      <c r="AU29" s="46"/>
      <c r="AV29" s="46"/>
      <c r="AW29" s="46"/>
      <c r="AX29" s="46"/>
      <c r="AY29" s="46"/>
      <c r="AZ29" s="46"/>
      <c r="BA29" s="46"/>
      <c r="BB29" s="46"/>
      <c r="BC29" s="46"/>
      <c r="BD29" s="46"/>
      <c r="BE29" s="46"/>
      <c r="BF29" s="46"/>
      <c r="BG29" s="46"/>
      <c r="BH29" s="46"/>
      <c r="BI29" s="46"/>
      <c r="BJ29" s="46"/>
    </row>
    <row r="30" spans="1:62">
      <c r="A30" s="47">
        <v>20</v>
      </c>
      <c r="B30" s="85" t="s">
        <v>49</v>
      </c>
      <c r="C30" s="48" t="s">
        <v>39</v>
      </c>
      <c r="D30" s="41" t="s">
        <v>91</v>
      </c>
      <c r="E30" s="49"/>
      <c r="F30" s="50"/>
      <c r="G30" s="21">
        <f t="shared" si="0"/>
        <v>3</v>
      </c>
      <c r="H30" s="22">
        <f t="shared" si="6"/>
        <v>4</v>
      </c>
      <c r="I30" s="6"/>
      <c r="J30" s="7"/>
      <c r="K30" s="7"/>
      <c r="L30" s="7"/>
      <c r="M30" s="8"/>
      <c r="N30" s="6"/>
      <c r="O30" s="7"/>
      <c r="P30" s="7"/>
      <c r="Q30" s="7"/>
      <c r="R30" s="8"/>
      <c r="S30" s="6"/>
      <c r="T30" s="7"/>
      <c r="U30" s="7"/>
      <c r="V30" s="7"/>
      <c r="W30" s="8"/>
      <c r="X30" s="51">
        <v>1</v>
      </c>
      <c r="Y30" s="52">
        <v>2</v>
      </c>
      <c r="Z30" s="52">
        <v>0</v>
      </c>
      <c r="AA30" s="52" t="s">
        <v>37</v>
      </c>
      <c r="AB30" s="53">
        <v>4</v>
      </c>
      <c r="AC30" s="9"/>
    </row>
    <row r="31" spans="1:62">
      <c r="A31" s="47">
        <v>21</v>
      </c>
      <c r="B31" s="85" t="s">
        <v>49</v>
      </c>
      <c r="C31" s="54" t="s">
        <v>39</v>
      </c>
      <c r="D31" s="41" t="s">
        <v>92</v>
      </c>
      <c r="E31" s="49"/>
      <c r="F31" s="50"/>
      <c r="G31" s="21">
        <f t="shared" si="0"/>
        <v>3</v>
      </c>
      <c r="H31" s="22">
        <f t="shared" si="6"/>
        <v>4</v>
      </c>
      <c r="I31" s="6"/>
      <c r="J31" s="7"/>
      <c r="K31" s="7"/>
      <c r="L31" s="7"/>
      <c r="M31" s="8"/>
      <c r="N31" s="6"/>
      <c r="O31" s="7"/>
      <c r="P31" s="7"/>
      <c r="Q31" s="7"/>
      <c r="R31" s="8"/>
      <c r="S31" s="6"/>
      <c r="T31" s="7"/>
      <c r="U31" s="7"/>
      <c r="V31" s="7"/>
      <c r="W31" s="8"/>
      <c r="X31" s="51">
        <v>1</v>
      </c>
      <c r="Y31" s="52">
        <v>2</v>
      </c>
      <c r="Z31" s="52">
        <v>0</v>
      </c>
      <c r="AA31" s="52" t="s">
        <v>37</v>
      </c>
      <c r="AB31" s="53">
        <v>4</v>
      </c>
      <c r="AC31" s="9"/>
    </row>
    <row r="32" spans="1:62">
      <c r="A32" s="43" t="s">
        <v>93</v>
      </c>
      <c r="B32" s="88" t="s">
        <v>49</v>
      </c>
      <c r="C32" s="99" t="s">
        <v>94</v>
      </c>
      <c r="D32" s="103"/>
      <c r="E32" s="44"/>
      <c r="F32" s="45"/>
      <c r="G32" s="13">
        <f t="shared" si="0"/>
        <v>3</v>
      </c>
      <c r="H32" s="14">
        <f>M32+R32+AB32+W32</f>
        <v>2</v>
      </c>
      <c r="I32" s="15">
        <f t="shared" ref="I32:AB32" si="8">SUM(I33:I36)</f>
        <v>0</v>
      </c>
      <c r="J32" s="16">
        <f t="shared" si="8"/>
        <v>1</v>
      </c>
      <c r="K32" s="16">
        <f t="shared" si="8"/>
        <v>0</v>
      </c>
      <c r="L32" s="16">
        <f t="shared" si="8"/>
        <v>0</v>
      </c>
      <c r="M32" s="17">
        <f t="shared" si="8"/>
        <v>0</v>
      </c>
      <c r="N32" s="15">
        <f t="shared" si="8"/>
        <v>0</v>
      </c>
      <c r="O32" s="16">
        <f t="shared" si="8"/>
        <v>1</v>
      </c>
      <c r="P32" s="16">
        <f t="shared" si="8"/>
        <v>0</v>
      </c>
      <c r="Q32" s="16">
        <f t="shared" si="8"/>
        <v>0</v>
      </c>
      <c r="R32" s="17">
        <f t="shared" si="8"/>
        <v>1</v>
      </c>
      <c r="S32" s="15">
        <f t="shared" si="8"/>
        <v>0</v>
      </c>
      <c r="T32" s="16">
        <f t="shared" si="8"/>
        <v>1</v>
      </c>
      <c r="U32" s="16">
        <f t="shared" si="8"/>
        <v>0</v>
      </c>
      <c r="V32" s="16">
        <f t="shared" si="8"/>
        <v>0</v>
      </c>
      <c r="W32" s="17">
        <f t="shared" si="8"/>
        <v>1</v>
      </c>
      <c r="X32" s="15">
        <f t="shared" si="8"/>
        <v>0</v>
      </c>
      <c r="Y32" s="16">
        <f t="shared" si="8"/>
        <v>0</v>
      </c>
      <c r="Z32" s="16">
        <f t="shared" si="8"/>
        <v>0</v>
      </c>
      <c r="AA32" s="16">
        <f t="shared" si="8"/>
        <v>0</v>
      </c>
      <c r="AB32" s="17">
        <f t="shared" si="8"/>
        <v>0</v>
      </c>
      <c r="AC32" s="9"/>
      <c r="AD32" s="46"/>
      <c r="AE32" s="46"/>
      <c r="AF32" s="46"/>
      <c r="AG32" s="46"/>
      <c r="AH32" s="46"/>
      <c r="AI32" s="46"/>
      <c r="AJ32" s="46"/>
      <c r="AK32" s="46"/>
      <c r="AL32" s="46"/>
      <c r="AM32" s="46"/>
      <c r="AN32" s="46"/>
      <c r="AO32" s="46"/>
      <c r="AP32" s="46"/>
      <c r="AQ32" s="46"/>
      <c r="AR32" s="46"/>
      <c r="AS32" s="46"/>
      <c r="AT32" s="46"/>
      <c r="AU32" s="46"/>
      <c r="AV32" s="46"/>
      <c r="AW32" s="46"/>
      <c r="AX32" s="46"/>
      <c r="AY32" s="46"/>
      <c r="AZ32" s="46"/>
      <c r="BA32" s="46"/>
      <c r="BB32" s="46"/>
      <c r="BC32" s="46"/>
      <c r="BD32" s="46"/>
      <c r="BE32" s="46"/>
      <c r="BF32" s="46"/>
      <c r="BG32" s="46"/>
      <c r="BH32" s="46"/>
      <c r="BI32" s="46"/>
      <c r="BJ32" s="46"/>
    </row>
    <row r="33" spans="1:62">
      <c r="A33" s="18">
        <v>22</v>
      </c>
      <c r="B33" s="84" t="s">
        <v>95</v>
      </c>
      <c r="C33" s="55" t="s">
        <v>96</v>
      </c>
      <c r="D33" s="4" t="s">
        <v>97</v>
      </c>
      <c r="E33" s="4"/>
      <c r="F33" s="50"/>
      <c r="G33" s="21">
        <f t="shared" si="0"/>
        <v>1</v>
      </c>
      <c r="H33" s="22">
        <f t="shared" si="6"/>
        <v>1</v>
      </c>
      <c r="I33" s="6"/>
      <c r="J33" s="7"/>
      <c r="K33" s="7"/>
      <c r="L33" s="7"/>
      <c r="M33" s="8"/>
      <c r="N33" s="6">
        <v>0</v>
      </c>
      <c r="O33" s="7">
        <v>1</v>
      </c>
      <c r="P33" s="7">
        <v>0</v>
      </c>
      <c r="Q33" s="7" t="s">
        <v>98</v>
      </c>
      <c r="R33" s="8">
        <v>1</v>
      </c>
      <c r="S33" s="6"/>
      <c r="T33" s="7"/>
      <c r="U33" s="7"/>
      <c r="V33" s="7"/>
      <c r="W33" s="8"/>
      <c r="X33" s="6"/>
      <c r="Y33" s="7"/>
      <c r="Z33" s="7"/>
      <c r="AA33" s="7"/>
      <c r="AB33" s="8"/>
      <c r="AC33" s="9"/>
    </row>
    <row r="34" spans="1:62">
      <c r="A34" s="18">
        <v>23</v>
      </c>
      <c r="B34" s="85" t="s">
        <v>99</v>
      </c>
      <c r="C34" s="55" t="s">
        <v>96</v>
      </c>
      <c r="D34" s="4" t="s">
        <v>100</v>
      </c>
      <c r="E34" s="4"/>
      <c r="F34" s="50"/>
      <c r="G34" s="21">
        <f t="shared" si="0"/>
        <v>1</v>
      </c>
      <c r="H34" s="22">
        <f t="shared" si="6"/>
        <v>1</v>
      </c>
      <c r="I34" s="6"/>
      <c r="J34" s="7"/>
      <c r="K34" s="7"/>
      <c r="L34" s="7"/>
      <c r="M34" s="8"/>
      <c r="N34" s="6"/>
      <c r="O34" s="7"/>
      <c r="P34" s="7"/>
      <c r="Q34" s="7"/>
      <c r="R34" s="8"/>
      <c r="S34" s="6">
        <v>0</v>
      </c>
      <c r="T34" s="7">
        <v>1</v>
      </c>
      <c r="U34" s="7">
        <v>0</v>
      </c>
      <c r="V34" s="7" t="s">
        <v>98</v>
      </c>
      <c r="W34" s="8">
        <v>1</v>
      </c>
      <c r="X34" s="56"/>
      <c r="Y34" s="4"/>
      <c r="Z34" s="4"/>
      <c r="AA34" s="4"/>
      <c r="AB34" s="57"/>
      <c r="AC34" s="9"/>
    </row>
    <row r="35" spans="1:62">
      <c r="A35" s="18">
        <v>24</v>
      </c>
      <c r="B35" s="85" t="s">
        <v>101</v>
      </c>
      <c r="C35" s="55" t="s">
        <v>26</v>
      </c>
      <c r="D35" s="4" t="s">
        <v>102</v>
      </c>
      <c r="E35" s="4" t="s">
        <v>103</v>
      </c>
      <c r="F35" s="50"/>
      <c r="G35" s="21">
        <f t="shared" si="0"/>
        <v>1</v>
      </c>
      <c r="H35" s="22">
        <f t="shared" si="6"/>
        <v>0</v>
      </c>
      <c r="I35" s="6">
        <v>0</v>
      </c>
      <c r="J35" s="7">
        <v>1</v>
      </c>
      <c r="K35" s="7">
        <v>0</v>
      </c>
      <c r="L35" s="7" t="s">
        <v>104</v>
      </c>
      <c r="M35" s="8">
        <v>0</v>
      </c>
      <c r="N35" s="6"/>
      <c r="O35" s="7"/>
      <c r="P35" s="7"/>
      <c r="Q35" s="7"/>
      <c r="R35" s="8"/>
      <c r="S35" s="56"/>
      <c r="T35" s="4"/>
      <c r="U35" s="4"/>
      <c r="V35" s="4"/>
      <c r="W35" s="57"/>
      <c r="X35" s="6"/>
      <c r="Y35" s="7"/>
      <c r="Z35" s="7"/>
      <c r="AA35" s="7"/>
      <c r="AB35" s="8"/>
      <c r="AC35" s="9"/>
    </row>
    <row r="36" spans="1:62">
      <c r="A36" s="4">
        <v>25</v>
      </c>
      <c r="B36" s="89" t="s">
        <v>105</v>
      </c>
      <c r="C36" s="58" t="s">
        <v>26</v>
      </c>
      <c r="D36" s="4" t="s">
        <v>106</v>
      </c>
      <c r="E36" s="4" t="s">
        <v>107</v>
      </c>
      <c r="F36" s="50"/>
      <c r="G36" s="21">
        <f t="shared" si="0"/>
        <v>0</v>
      </c>
      <c r="H36" s="22">
        <f t="shared" si="6"/>
        <v>0</v>
      </c>
      <c r="I36" s="6"/>
      <c r="J36" s="7"/>
      <c r="K36" s="7"/>
      <c r="L36" s="7"/>
      <c r="M36" s="8"/>
      <c r="N36" s="6"/>
      <c r="O36" s="7"/>
      <c r="P36" s="7"/>
      <c r="Q36" s="7"/>
      <c r="R36" s="8"/>
      <c r="S36" s="6"/>
      <c r="T36" s="7"/>
      <c r="U36" s="7"/>
      <c r="V36" s="7"/>
      <c r="W36" s="8"/>
      <c r="X36" s="6"/>
      <c r="Y36" s="7"/>
      <c r="Z36" s="7"/>
      <c r="AA36" s="7"/>
      <c r="AB36" s="8"/>
      <c r="AC36" s="9"/>
    </row>
    <row r="37" spans="1:62">
      <c r="A37" s="43" t="s">
        <v>34</v>
      </c>
      <c r="B37" s="88" t="s">
        <v>49</v>
      </c>
      <c r="C37" s="99" t="s">
        <v>108</v>
      </c>
      <c r="D37" s="100"/>
      <c r="E37" s="44"/>
      <c r="F37" s="45"/>
      <c r="G37" s="13">
        <f t="shared" si="0"/>
        <v>0</v>
      </c>
      <c r="H37" s="14">
        <f>M37+R37+AB37+W37</f>
        <v>30</v>
      </c>
      <c r="I37" s="15">
        <f t="shared" ref="I37:AB37" si="9">SUM(I38:I41)</f>
        <v>0</v>
      </c>
      <c r="J37" s="16">
        <f t="shared" si="9"/>
        <v>0</v>
      </c>
      <c r="K37" s="16">
        <f t="shared" si="9"/>
        <v>0</v>
      </c>
      <c r="L37" s="16">
        <f t="shared" si="9"/>
        <v>0</v>
      </c>
      <c r="M37" s="17">
        <f t="shared" si="9"/>
        <v>5</v>
      </c>
      <c r="N37" s="15">
        <f t="shared" si="9"/>
        <v>0</v>
      </c>
      <c r="O37" s="16">
        <f t="shared" si="9"/>
        <v>0</v>
      </c>
      <c r="P37" s="16">
        <f t="shared" si="9"/>
        <v>0</v>
      </c>
      <c r="Q37" s="16">
        <f t="shared" si="9"/>
        <v>0</v>
      </c>
      <c r="R37" s="17">
        <f t="shared" si="9"/>
        <v>5</v>
      </c>
      <c r="S37" s="15">
        <f t="shared" si="9"/>
        <v>0</v>
      </c>
      <c r="T37" s="16">
        <f t="shared" si="9"/>
        <v>0</v>
      </c>
      <c r="U37" s="16">
        <f t="shared" si="9"/>
        <v>0</v>
      </c>
      <c r="V37" s="16">
        <f t="shared" si="9"/>
        <v>0</v>
      </c>
      <c r="W37" s="17">
        <f t="shared" si="9"/>
        <v>10</v>
      </c>
      <c r="X37" s="15">
        <f t="shared" si="9"/>
        <v>0</v>
      </c>
      <c r="Y37" s="16">
        <f t="shared" si="9"/>
        <v>0</v>
      </c>
      <c r="Z37" s="16">
        <f t="shared" si="9"/>
        <v>0</v>
      </c>
      <c r="AA37" s="16">
        <f t="shared" si="9"/>
        <v>0</v>
      </c>
      <c r="AB37" s="17">
        <f t="shared" si="9"/>
        <v>10</v>
      </c>
      <c r="AC37" s="9"/>
      <c r="AD37" s="46"/>
      <c r="AE37" s="46"/>
      <c r="AF37" s="46"/>
      <c r="AG37" s="46"/>
      <c r="AH37" s="46"/>
      <c r="AI37" s="46"/>
      <c r="AJ37" s="46"/>
      <c r="AK37" s="46"/>
      <c r="AL37" s="46"/>
      <c r="AM37" s="46"/>
      <c r="AN37" s="46"/>
      <c r="AO37" s="46"/>
      <c r="AP37" s="46"/>
      <c r="AQ37" s="46"/>
      <c r="AR37" s="46"/>
      <c r="AS37" s="46"/>
      <c r="AT37" s="46"/>
      <c r="AU37" s="46"/>
      <c r="AV37" s="46"/>
      <c r="AW37" s="46"/>
      <c r="AX37" s="46"/>
      <c r="AY37" s="46"/>
      <c r="AZ37" s="46"/>
      <c r="BA37" s="46"/>
      <c r="BB37" s="46"/>
      <c r="BC37" s="46"/>
      <c r="BD37" s="46"/>
      <c r="BE37" s="46"/>
      <c r="BF37" s="46"/>
      <c r="BG37" s="46"/>
      <c r="BH37" s="46"/>
      <c r="BI37" s="46"/>
      <c r="BJ37" s="46"/>
    </row>
    <row r="38" spans="1:62">
      <c r="A38" s="4">
        <v>26</v>
      </c>
      <c r="B38" s="90" t="s">
        <v>109</v>
      </c>
      <c r="C38" s="54" t="s">
        <v>26</v>
      </c>
      <c r="D38" s="4" t="s">
        <v>110</v>
      </c>
      <c r="E38" s="50"/>
      <c r="F38" s="50"/>
      <c r="G38" s="21">
        <f t="shared" si="0"/>
        <v>0</v>
      </c>
      <c r="H38" s="22">
        <f>M38+R38+W38+AB38</f>
        <v>5</v>
      </c>
      <c r="I38" s="6"/>
      <c r="J38" s="7"/>
      <c r="K38" s="7"/>
      <c r="L38" s="7" t="s">
        <v>37</v>
      </c>
      <c r="M38" s="8">
        <v>5</v>
      </c>
      <c r="N38" s="6"/>
      <c r="O38" s="7"/>
      <c r="P38" s="7"/>
      <c r="Q38" s="7"/>
      <c r="R38" s="8"/>
      <c r="S38" s="6"/>
      <c r="T38" s="7"/>
      <c r="U38" s="7"/>
      <c r="V38" s="7"/>
      <c r="W38" s="8"/>
      <c r="X38" s="56"/>
      <c r="Y38" s="4"/>
      <c r="Z38" s="4"/>
      <c r="AA38" s="4"/>
      <c r="AB38" s="57"/>
      <c r="AC38" s="9"/>
    </row>
    <row r="39" spans="1:62">
      <c r="A39" s="4">
        <v>27</v>
      </c>
      <c r="B39" s="91" t="s">
        <v>111</v>
      </c>
      <c r="C39" s="54" t="s">
        <v>26</v>
      </c>
      <c r="D39" s="4" t="s">
        <v>112</v>
      </c>
      <c r="E39" s="4"/>
      <c r="F39" s="4"/>
      <c r="G39" s="21">
        <f t="shared" si="0"/>
        <v>0</v>
      </c>
      <c r="H39" s="22">
        <f t="shared" ref="H39:H41" si="10">M39+R39+W39+AB39</f>
        <v>5</v>
      </c>
      <c r="I39" s="6"/>
      <c r="J39" s="7"/>
      <c r="K39" s="7"/>
      <c r="L39" s="7"/>
      <c r="M39" s="8"/>
      <c r="N39" s="6"/>
      <c r="O39" s="7"/>
      <c r="P39" s="7"/>
      <c r="Q39" s="7" t="s">
        <v>37</v>
      </c>
      <c r="R39" s="8">
        <v>5</v>
      </c>
      <c r="S39" s="6"/>
      <c r="T39" s="7"/>
      <c r="U39" s="7"/>
      <c r="V39" s="7"/>
      <c r="W39" s="8"/>
      <c r="X39" s="6"/>
      <c r="Y39" s="7"/>
      <c r="Z39" s="7"/>
      <c r="AA39" s="7"/>
      <c r="AB39" s="8"/>
      <c r="AC39" s="9" t="str">
        <f>B38</f>
        <v>NDDDP1EMNF</v>
      </c>
    </row>
    <row r="40" spans="1:62">
      <c r="A40" s="4">
        <v>28</v>
      </c>
      <c r="B40" s="91" t="s">
        <v>113</v>
      </c>
      <c r="C40" s="54" t="s">
        <v>26</v>
      </c>
      <c r="D40" s="4" t="s">
        <v>114</v>
      </c>
      <c r="E40" s="4"/>
      <c r="F40" s="4"/>
      <c r="G40" s="21">
        <f t="shared" si="0"/>
        <v>0</v>
      </c>
      <c r="H40" s="22">
        <f t="shared" si="10"/>
        <v>10</v>
      </c>
      <c r="I40" s="6"/>
      <c r="J40" s="7"/>
      <c r="K40" s="7"/>
      <c r="L40" s="7"/>
      <c r="M40" s="8"/>
      <c r="N40" s="6"/>
      <c r="O40" s="7"/>
      <c r="P40" s="7"/>
      <c r="Q40" s="7"/>
      <c r="R40" s="8"/>
      <c r="S40" s="6"/>
      <c r="T40" s="7"/>
      <c r="U40" s="7"/>
      <c r="V40" s="7" t="s">
        <v>37</v>
      </c>
      <c r="W40" s="8">
        <v>10</v>
      </c>
      <c r="X40" s="6"/>
      <c r="Y40" s="7"/>
      <c r="Z40" s="7"/>
      <c r="AA40" s="7"/>
      <c r="AB40" s="8"/>
      <c r="AC40" s="9" t="str">
        <f t="shared" ref="AC40:AC41" si="11">B39</f>
        <v>NDDDP2EMNF</v>
      </c>
    </row>
    <row r="41" spans="1:62">
      <c r="A41" s="59">
        <v>29</v>
      </c>
      <c r="B41" s="85" t="s">
        <v>115</v>
      </c>
      <c r="C41" s="54" t="s">
        <v>26</v>
      </c>
      <c r="D41" s="4" t="s">
        <v>116</v>
      </c>
      <c r="E41" s="60"/>
      <c r="F41" s="60"/>
      <c r="G41" s="21">
        <f t="shared" si="0"/>
        <v>0</v>
      </c>
      <c r="H41" s="22">
        <f t="shared" si="10"/>
        <v>10</v>
      </c>
      <c r="I41" s="61"/>
      <c r="J41" s="5"/>
      <c r="K41" s="5"/>
      <c r="L41" s="5"/>
      <c r="M41" s="62"/>
      <c r="N41" s="61"/>
      <c r="O41" s="5"/>
      <c r="P41" s="5"/>
      <c r="Q41" s="5"/>
      <c r="R41" s="62"/>
      <c r="S41" s="61"/>
      <c r="T41" s="5"/>
      <c r="U41" s="5"/>
      <c r="V41" s="5"/>
      <c r="W41" s="62"/>
      <c r="X41" s="61"/>
      <c r="Y41" s="5"/>
      <c r="Z41" s="5"/>
      <c r="AA41" s="5" t="s">
        <v>37</v>
      </c>
      <c r="AB41" s="62">
        <v>10</v>
      </c>
      <c r="AC41" s="9" t="str">
        <f t="shared" si="11"/>
        <v>NDDDP3EMNF</v>
      </c>
    </row>
    <row r="42" spans="1:62">
      <c r="A42" s="43"/>
      <c r="B42" s="77"/>
      <c r="C42" s="92" t="s">
        <v>117</v>
      </c>
      <c r="D42" s="93" t="s">
        <v>118</v>
      </c>
      <c r="E42" s="44"/>
      <c r="F42" s="45"/>
      <c r="G42" s="13">
        <f t="shared" ref="G42:AB42" si="12">G8+G15+G21+G29+G32+G37</f>
        <v>72</v>
      </c>
      <c r="H42" s="14">
        <f t="shared" si="12"/>
        <v>120</v>
      </c>
      <c r="I42" s="15">
        <f t="shared" si="12"/>
        <v>9</v>
      </c>
      <c r="J42" s="16">
        <f t="shared" si="12"/>
        <v>5</v>
      </c>
      <c r="K42" s="16">
        <f t="shared" si="12"/>
        <v>7</v>
      </c>
      <c r="L42" s="16">
        <f t="shared" si="12"/>
        <v>0</v>
      </c>
      <c r="M42" s="17">
        <f t="shared" si="12"/>
        <v>29</v>
      </c>
      <c r="N42" s="15">
        <f t="shared" si="12"/>
        <v>10</v>
      </c>
      <c r="O42" s="16">
        <f t="shared" si="12"/>
        <v>3</v>
      </c>
      <c r="P42" s="16">
        <f t="shared" si="12"/>
        <v>8</v>
      </c>
      <c r="Q42" s="16">
        <f t="shared" si="12"/>
        <v>0</v>
      </c>
      <c r="R42" s="17">
        <f t="shared" si="12"/>
        <v>31</v>
      </c>
      <c r="S42" s="15">
        <f t="shared" si="12"/>
        <v>5</v>
      </c>
      <c r="T42" s="16">
        <f t="shared" si="12"/>
        <v>3</v>
      </c>
      <c r="U42" s="16">
        <f t="shared" si="12"/>
        <v>6</v>
      </c>
      <c r="V42" s="16">
        <f t="shared" si="12"/>
        <v>0</v>
      </c>
      <c r="W42" s="17">
        <f t="shared" si="12"/>
        <v>30</v>
      </c>
      <c r="X42" s="15">
        <f t="shared" si="12"/>
        <v>6</v>
      </c>
      <c r="Y42" s="16">
        <f t="shared" si="12"/>
        <v>4</v>
      </c>
      <c r="Z42" s="16">
        <f t="shared" si="12"/>
        <v>6</v>
      </c>
      <c r="AA42" s="16">
        <f t="shared" si="12"/>
        <v>0</v>
      </c>
      <c r="AB42" s="17">
        <f t="shared" si="12"/>
        <v>30</v>
      </c>
      <c r="AC42" s="9"/>
      <c r="AD42" s="46"/>
      <c r="AE42" s="46"/>
      <c r="AF42" s="46"/>
      <c r="AG42" s="46"/>
      <c r="AH42" s="46"/>
      <c r="AI42" s="46"/>
      <c r="AJ42" s="46"/>
      <c r="AK42" s="46"/>
      <c r="AL42" s="46"/>
      <c r="AM42" s="46"/>
      <c r="AN42" s="46"/>
      <c r="AO42" s="46"/>
      <c r="AP42" s="46"/>
      <c r="AQ42" s="46"/>
      <c r="AR42" s="46"/>
      <c r="AS42" s="46"/>
      <c r="AT42" s="46"/>
      <c r="AU42" s="46"/>
      <c r="AV42" s="46"/>
      <c r="AW42" s="46"/>
      <c r="AX42" s="46"/>
      <c r="AY42" s="46"/>
      <c r="AZ42" s="46"/>
      <c r="BA42" s="46"/>
      <c r="BB42" s="46"/>
      <c r="BC42" s="46"/>
      <c r="BD42" s="46"/>
      <c r="BE42" s="46"/>
      <c r="BF42" s="46"/>
      <c r="BG42" s="46"/>
      <c r="BH42" s="46"/>
      <c r="BI42" s="46"/>
      <c r="BJ42" s="46"/>
    </row>
    <row r="43" spans="1:62">
      <c r="A43" s="18"/>
      <c r="B43" s="76"/>
      <c r="C43" s="55"/>
      <c r="D43" s="4" t="s">
        <v>119</v>
      </c>
      <c r="E43" s="4"/>
      <c r="F43" s="4"/>
      <c r="G43" s="21"/>
      <c r="H43" s="22"/>
      <c r="I43" s="6"/>
      <c r="J43" s="7"/>
      <c r="K43" s="7"/>
      <c r="L43" s="7">
        <f>COUNTIF(L9:L41,"m")</f>
        <v>3</v>
      </c>
      <c r="M43" s="8"/>
      <c r="N43" s="6"/>
      <c r="O43" s="7"/>
      <c r="P43" s="7"/>
      <c r="Q43" s="7">
        <f>COUNTIF(Q9:Q41,"m")</f>
        <v>4</v>
      </c>
      <c r="R43" s="8"/>
      <c r="S43" s="6"/>
      <c r="T43" s="7"/>
      <c r="U43" s="7"/>
      <c r="V43" s="7">
        <f>COUNTIF(V9:V41,"m")</f>
        <v>5</v>
      </c>
      <c r="W43" s="8"/>
      <c r="X43" s="6"/>
      <c r="Y43" s="7"/>
      <c r="Z43" s="7"/>
      <c r="AA43" s="7">
        <f>COUNTIF(AA9:AA41,"m")</f>
        <v>5</v>
      </c>
      <c r="AB43" s="8"/>
      <c r="AC43" s="9"/>
    </row>
    <row r="44" spans="1:62">
      <c r="A44" s="18"/>
      <c r="B44" s="76"/>
      <c r="C44" s="55"/>
      <c r="D44" s="4" t="s">
        <v>120</v>
      </c>
      <c r="E44" s="4"/>
      <c r="F44" s="4"/>
      <c r="G44" s="21"/>
      <c r="H44" s="22"/>
      <c r="I44" s="6"/>
      <c r="J44" s="7"/>
      <c r="K44" s="7"/>
      <c r="L44" s="7">
        <f>COUNTIF(L9:L41,"e")</f>
        <v>3</v>
      </c>
      <c r="M44" s="8"/>
      <c r="N44" s="6"/>
      <c r="O44" s="7"/>
      <c r="P44" s="7"/>
      <c r="Q44" s="7">
        <f>COUNTIF(Q9:Q41,"e")</f>
        <v>3</v>
      </c>
      <c r="R44" s="8"/>
      <c r="S44" s="6"/>
      <c r="T44" s="7"/>
      <c r="U44" s="7"/>
      <c r="V44" s="7">
        <f>COUNTIF(V9:V41,"e")</f>
        <v>0</v>
      </c>
      <c r="W44" s="8"/>
      <c r="X44" s="6"/>
      <c r="Y44" s="7"/>
      <c r="Z44" s="7"/>
      <c r="AA44" s="7">
        <f>COUNTIF(AA9:AA41,"e")</f>
        <v>1</v>
      </c>
      <c r="AB44" s="8"/>
      <c r="AC44" s="9"/>
    </row>
    <row r="45" spans="1:62">
      <c r="A45" s="18"/>
      <c r="B45" s="76"/>
      <c r="C45" s="55"/>
      <c r="D45" s="4" t="s">
        <v>121</v>
      </c>
      <c r="E45" s="4"/>
      <c r="F45" s="4"/>
      <c r="G45" s="21"/>
      <c r="H45" s="22"/>
      <c r="I45" s="6"/>
      <c r="J45" s="7"/>
      <c r="K45" s="7"/>
      <c r="L45" s="7">
        <f>COUNTIF(L9:L41,"s")</f>
        <v>1</v>
      </c>
      <c r="M45" s="8"/>
      <c r="N45" s="6"/>
      <c r="O45" s="7"/>
      <c r="P45" s="7"/>
      <c r="Q45" s="7">
        <f>COUNTIF(Q9:Q41,"s")</f>
        <v>0</v>
      </c>
      <c r="R45" s="8"/>
      <c r="S45" s="6"/>
      <c r="T45" s="7"/>
      <c r="U45" s="7"/>
      <c r="V45" s="7">
        <f>COUNTIF(V9:V41,"s")</f>
        <v>0</v>
      </c>
      <c r="W45" s="8"/>
      <c r="X45" s="6"/>
      <c r="Y45" s="7"/>
      <c r="Z45" s="7"/>
      <c r="AA45" s="7">
        <f>COUNTIF(AA9:AA41,"s")</f>
        <v>0</v>
      </c>
      <c r="AB45" s="8"/>
      <c r="AC45" s="9"/>
    </row>
    <row r="46" spans="1:62" ht="13.15" thickBot="1">
      <c r="A46" s="63"/>
      <c r="B46" s="78"/>
      <c r="C46" s="64"/>
      <c r="D46" s="64" t="s">
        <v>117</v>
      </c>
      <c r="E46" s="64"/>
      <c r="F46" s="64"/>
      <c r="G46" s="65"/>
      <c r="H46" s="66"/>
      <c r="I46" s="67"/>
      <c r="J46" s="68"/>
      <c r="K46" s="68">
        <f>I42+J42+K42</f>
        <v>21</v>
      </c>
      <c r="L46" s="68">
        <f>SUM(L43:L45)</f>
        <v>7</v>
      </c>
      <c r="M46" s="69"/>
      <c r="N46" s="67"/>
      <c r="O46" s="68"/>
      <c r="P46" s="68">
        <f>N42+O42+P42</f>
        <v>21</v>
      </c>
      <c r="Q46" s="68">
        <f>SUM(Q43:Q45)</f>
        <v>7</v>
      </c>
      <c r="R46" s="69"/>
      <c r="S46" s="67"/>
      <c r="T46" s="68"/>
      <c r="U46" s="68">
        <f>S42+T42+U42</f>
        <v>14</v>
      </c>
      <c r="V46" s="68">
        <f>SUM(V43:V45)</f>
        <v>5</v>
      </c>
      <c r="W46" s="69"/>
      <c r="X46" s="67"/>
      <c r="Y46" s="68"/>
      <c r="Z46" s="68">
        <f>X42+Y42+Z42</f>
        <v>16</v>
      </c>
      <c r="AA46" s="68">
        <f>SUM(AA43:AA45)</f>
        <v>6</v>
      </c>
      <c r="AB46" s="69"/>
      <c r="AC46" s="70"/>
    </row>
    <row r="47" spans="1:62">
      <c r="F47" s="1"/>
      <c r="Y47" s="2"/>
      <c r="Z47" s="2"/>
      <c r="AA47" s="2"/>
    </row>
    <row r="48" spans="1:62" ht="14.25">
      <c r="F48" s="1"/>
      <c r="G48"/>
      <c r="Y48" s="2"/>
      <c r="Z48" s="2"/>
      <c r="AA48" s="2"/>
    </row>
    <row r="49" spans="4:27" ht="13.5">
      <c r="F49" s="1"/>
      <c r="G49" s="73"/>
      <c r="Y49" s="2"/>
      <c r="Z49" s="2"/>
      <c r="AA49" s="2"/>
    </row>
    <row r="50" spans="4:27">
      <c r="F50" s="1"/>
      <c r="Y50" s="2"/>
      <c r="Z50" s="2"/>
      <c r="AA50" s="2"/>
    </row>
    <row r="51" spans="4:27" ht="14.25">
      <c r="F51" s="1"/>
      <c r="G51"/>
      <c r="Y51" s="2"/>
      <c r="Z51" s="2"/>
      <c r="AA51" s="2"/>
    </row>
    <row r="52" spans="4:27" ht="13.5">
      <c r="F52" s="1"/>
      <c r="G52" s="73"/>
      <c r="Y52" s="2"/>
      <c r="Z52" s="2"/>
      <c r="AA52" s="2"/>
    </row>
    <row r="53" spans="4:27">
      <c r="D53" s="2" t="s">
        <v>122</v>
      </c>
      <c r="E53" s="2" t="s">
        <v>123</v>
      </c>
      <c r="F53" s="1"/>
      <c r="Y53" s="2"/>
      <c r="Z53" s="2"/>
      <c r="AA53" s="2"/>
    </row>
    <row r="54" spans="4:27">
      <c r="D54" s="72" t="s">
        <v>124</v>
      </c>
      <c r="E54" s="72">
        <v>13</v>
      </c>
    </row>
    <row r="55" spans="4:27">
      <c r="D55" s="2" t="s">
        <v>83</v>
      </c>
      <c r="E55" s="2">
        <v>5</v>
      </c>
    </row>
    <row r="56" spans="4:27">
      <c r="D56" s="2" t="s">
        <v>85</v>
      </c>
      <c r="E56" s="2">
        <v>4</v>
      </c>
    </row>
    <row r="57" spans="4:27">
      <c r="D57" s="2" t="s">
        <v>77</v>
      </c>
      <c r="E57" s="2">
        <v>4</v>
      </c>
    </row>
    <row r="61" spans="4:27">
      <c r="D61" s="72" t="s">
        <v>125</v>
      </c>
      <c r="E61" s="72">
        <v>13</v>
      </c>
    </row>
    <row r="62" spans="4:27">
      <c r="D62" s="2" t="s">
        <v>31</v>
      </c>
      <c r="E62" s="2">
        <v>5</v>
      </c>
    </row>
    <row r="63" spans="4:27">
      <c r="D63" s="2" t="s">
        <v>87</v>
      </c>
      <c r="E63" s="2">
        <v>4</v>
      </c>
    </row>
    <row r="64" spans="4:27">
      <c r="D64" s="2" t="s">
        <v>126</v>
      </c>
      <c r="E64" s="2">
        <v>4</v>
      </c>
    </row>
  </sheetData>
  <mergeCells count="24">
    <mergeCell ref="A1:AB1"/>
    <mergeCell ref="A4:AB4"/>
    <mergeCell ref="A5:A7"/>
    <mergeCell ref="C5:C7"/>
    <mergeCell ref="D5:D7"/>
    <mergeCell ref="I5:AB5"/>
    <mergeCell ref="E5:E7"/>
    <mergeCell ref="AC5:AC6"/>
    <mergeCell ref="H6:H7"/>
    <mergeCell ref="I6:M6"/>
    <mergeCell ref="N6:R6"/>
    <mergeCell ref="S6:W6"/>
    <mergeCell ref="X6:AB6"/>
    <mergeCell ref="C42:D42"/>
    <mergeCell ref="A2:AA2"/>
    <mergeCell ref="A3:AA3"/>
    <mergeCell ref="B5:B7"/>
    <mergeCell ref="C8:D8"/>
    <mergeCell ref="C15:D15"/>
    <mergeCell ref="C21:D21"/>
    <mergeCell ref="C29:D29"/>
    <mergeCell ref="C32:D32"/>
    <mergeCell ref="C37:D37"/>
    <mergeCell ref="G5:G7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8441EDDF9BEE844EA56F818B1FD511E8" ma:contentTypeVersion="10" ma:contentTypeDescription="Új dokumentum létrehozása." ma:contentTypeScope="" ma:versionID="43d7febf837ec24f4aefcb346287f535">
  <xsd:schema xmlns:xsd="http://www.w3.org/2001/XMLSchema" xmlns:xs="http://www.w3.org/2001/XMLSchema" xmlns:p="http://schemas.microsoft.com/office/2006/metadata/properties" xmlns:ns2="e3386913-36fb-4319-ad0d-41cc24f8ebdc" xmlns:ns3="89a0d6c6-d406-4ea9-8149-505dbbf73136" targetNamespace="http://schemas.microsoft.com/office/2006/metadata/properties" ma:root="true" ma:fieldsID="33895ecd380107223a2ecd48da3f12c5" ns2:_="" ns3:_="">
    <xsd:import namespace="e3386913-36fb-4319-ad0d-41cc24f8ebdc"/>
    <xsd:import namespace="89a0d6c6-d406-4ea9-8149-505dbbf7313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386913-36fb-4319-ad0d-41cc24f8ebd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a0d6c6-d406-4ea9-8149-505dbbf7313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Résztvevők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Megosztva részletekkel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50F06D3-559B-4A09-A753-86B780957456}"/>
</file>

<file path=customXml/itemProps2.xml><?xml version="1.0" encoding="utf-8"?>
<ds:datastoreItem xmlns:ds="http://schemas.openxmlformats.org/officeDocument/2006/customXml" ds:itemID="{D1B56FE8-280A-4805-9834-6E53532883EC}"/>
</file>

<file path=customXml/itemProps3.xml><?xml version="1.0" encoding="utf-8"?>
<ds:datastoreItem xmlns:ds="http://schemas.openxmlformats.org/officeDocument/2006/customXml" ds:itemID="{61E92A6D-8089-4039-8C15-A2C64A19683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Póser Valéria</dc:creator>
  <cp:keywords/>
  <dc:description/>
  <cp:lastModifiedBy>Zakár István</cp:lastModifiedBy>
  <cp:revision/>
  <dcterms:created xsi:type="dcterms:W3CDTF">2022-10-05T21:23:47Z</dcterms:created>
  <dcterms:modified xsi:type="dcterms:W3CDTF">2025-01-16T13:16:32Z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0x0101008441EDDF9BEE844EA56F818B1FD511E8</vt:lpwstr>
  </property>
  <property fmtid="{D5CDD505-2E9C-101B-9397-08002B2CF9AE}" pid="3" name="Order">
    <vt:r8>100400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_SourceUrl">
    <vt:lpwstr/>
  </property>
  <property fmtid="{D5CDD505-2E9C-101B-9397-08002B2CF9AE}" pid="9" name="_SharedFileIndex">
    <vt:lpwstr/>
  </property>
  <property fmtid="{D5CDD505-2E9C-101B-9397-08002B2CF9AE}" pid="10" name="ComplianceAssetId">
    <vt:lpwstr/>
  </property>
  <property fmtid="{D5CDD505-2E9C-101B-9397-08002B2CF9AE}" pid="11" name="TemplateUrl">
    <vt:lpwstr/>
  </property>
</Properties>
</file>